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showInkAnnotation="0" codeName="ThisWorkbook" autoCompressPictures="0"/>
  <mc:AlternateContent xmlns:mc="http://schemas.openxmlformats.org/markup-compatibility/2006">
    <mc:Choice Requires="x15">
      <x15ac:absPath xmlns:x15ac="http://schemas.microsoft.com/office/spreadsheetml/2010/11/ac" url="C:\Users\starz\OneDrive\デスクトップ\db_table_layout_v2_5_0\"/>
    </mc:Choice>
  </mc:AlternateContent>
  <xr:revisionPtr revIDLastSave="0" documentId="13_ncr:1_{9FD3E6ED-92E1-4566-8F7B-0E2A733BD7F0}" xr6:coauthVersionLast="47" xr6:coauthVersionMax="47" xr10:uidLastSave="{00000000-0000-0000-0000-000000000000}"/>
  <bookViews>
    <workbookView xWindow="-110" yWindow="-110" windowWidth="19420" windowHeight="10300" tabRatio="666" xr2:uid="{00000000-000D-0000-FFFF-FFFF00000000}"/>
  </bookViews>
  <sheets>
    <sheet name="表紙" sheetId="1" r:id="rId1"/>
    <sheet name="変更履歴" sheetId="2" r:id="rId2"/>
    <sheet name="テーブル一覧" sheetId="3" r:id="rId3"/>
    <sheet name="雛形" sheetId="4" r:id="rId4"/>
    <sheet name="sample_tbl" sheetId="17" r:id="rId5"/>
    <sheet name="ＳＱＬ文" sheetId="6" r:id="rId6"/>
    <sheet name="項目管理" sheetId="14" r:id="rId7"/>
    <sheet name="データ型" sheetId="7" r:id="rId8"/>
    <sheet name="SQL_Server" sheetId="8" r:id="rId9"/>
    <sheet name="SymfoWARE" sheetId="9" r:id="rId10"/>
    <sheet name="Oracle" sheetId="10" r:id="rId11"/>
    <sheet name="PostgreSQL" sheetId="11" r:id="rId12"/>
    <sheet name="共通設定" sheetId="12" r:id="rId13"/>
    <sheet name="Readme" sheetId="13" r:id="rId14"/>
  </sheets>
  <definedNames>
    <definedName name="DataType">データ型!$B$5:$B$29</definedName>
    <definedName name="FIELD_KANJI">項目管理!$B$5:$B$13</definedName>
    <definedName name="FIELD_LIST">項目管理!$B$5:$F$13</definedName>
    <definedName name="PostgreSQL">データ型!$B$5:$B$29</definedName>
    <definedName name="_xlnm.Print_Area" localSheetId="4">sample_tbl!$A$1:$J$36</definedName>
    <definedName name="_xlnm.Print_Area" localSheetId="2">テーブル一覧!$B$2:$F$66</definedName>
    <definedName name="_xlnm.Print_Area" localSheetId="3">雛形!$A$1:$J$36</definedName>
    <definedName name="_xlnm.Print_Titles" localSheetId="4">sample_tbl!$1:$3</definedName>
    <definedName name="_xlnm.Print_Titles" localSheetId="3">雛形!$1:$3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6" i="3" l="1"/>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5" i="3"/>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B5" i="1"/>
  <c r="B4" i="1"/>
  <c r="D2" i="2"/>
  <c r="J27" i="1"/>
  <c r="J25" i="1"/>
  <c r="D6" i="4"/>
  <c r="F6" i="4"/>
  <c r="G6" i="4"/>
  <c r="H6" i="4"/>
  <c r="D7" i="4"/>
  <c r="F7" i="4"/>
  <c r="G7" i="4"/>
  <c r="H7" i="4"/>
  <c r="D8" i="4"/>
  <c r="F8" i="4"/>
  <c r="G8" i="4"/>
  <c r="H8" i="4"/>
  <c r="D9" i="4"/>
  <c r="F9" i="4"/>
  <c r="G9" i="4"/>
  <c r="H9" i="4"/>
  <c r="D10" i="4"/>
  <c r="F10" i="4"/>
  <c r="G10" i="4"/>
  <c r="H10" i="4"/>
  <c r="D11" i="4"/>
  <c r="F11" i="4"/>
  <c r="G11" i="4"/>
  <c r="H11" i="4"/>
  <c r="D12" i="4"/>
  <c r="F12" i="4"/>
  <c r="G12" i="4"/>
  <c r="H12" i="4"/>
  <c r="D13" i="4"/>
  <c r="F13" i="4"/>
  <c r="G13" i="4"/>
  <c r="H13" i="4"/>
  <c r="D14" i="4"/>
  <c r="F14" i="4"/>
  <c r="G14" i="4"/>
  <c r="H14" i="4"/>
  <c r="D15" i="4"/>
  <c r="F15" i="4"/>
  <c r="G15" i="4"/>
  <c r="H15" i="4"/>
  <c r="D16" i="4"/>
  <c r="F16" i="4"/>
  <c r="G16" i="4"/>
  <c r="H16" i="4"/>
  <c r="D17" i="4"/>
  <c r="F17" i="4"/>
  <c r="G17" i="4"/>
  <c r="H17" i="4"/>
  <c r="D18" i="4"/>
  <c r="F18" i="4"/>
  <c r="G18" i="4"/>
  <c r="H18" i="4"/>
  <c r="D19" i="4"/>
  <c r="F19" i="4"/>
  <c r="G19" i="4"/>
  <c r="H19" i="4"/>
  <c r="D20" i="4"/>
  <c r="F20" i="4"/>
  <c r="G20" i="4"/>
  <c r="H20" i="4"/>
  <c r="D21" i="4"/>
  <c r="F21" i="4"/>
  <c r="G21" i="4"/>
  <c r="H21" i="4"/>
  <c r="D22" i="4"/>
  <c r="F22" i="4"/>
  <c r="G22" i="4"/>
  <c r="H22" i="4"/>
  <c r="D23" i="4"/>
  <c r="F23" i="4"/>
  <c r="G23" i="4"/>
  <c r="H23" i="4"/>
  <c r="D24" i="4"/>
  <c r="F24" i="4"/>
  <c r="G24" i="4"/>
  <c r="H24" i="4"/>
  <c r="D25" i="4"/>
  <c r="F25" i="4"/>
  <c r="G25" i="4"/>
  <c r="H25" i="4"/>
  <c r="D26" i="4"/>
  <c r="F26" i="4"/>
  <c r="G26" i="4"/>
  <c r="H26" i="4"/>
  <c r="D27" i="4"/>
  <c r="F27" i="4"/>
  <c r="G27" i="4"/>
  <c r="H27" i="4"/>
  <c r="D28" i="4"/>
  <c r="F28" i="4"/>
  <c r="G28" i="4"/>
  <c r="H28" i="4"/>
  <c r="D29" i="4"/>
  <c r="F29" i="4"/>
  <c r="G29" i="4"/>
  <c r="H29" i="4"/>
  <c r="D30" i="4"/>
  <c r="F30" i="4"/>
  <c r="G30" i="4"/>
  <c r="H30" i="4"/>
  <c r="D31" i="4"/>
  <c r="F31" i="4"/>
  <c r="G31" i="4"/>
  <c r="H31" i="4"/>
  <c r="D32" i="4"/>
  <c r="F32" i="4"/>
  <c r="G32" i="4"/>
  <c r="H32" i="4"/>
  <c r="D33" i="4"/>
  <c r="F33" i="4"/>
  <c r="G33" i="4"/>
  <c r="H33" i="4"/>
  <c r="D34" i="4"/>
  <c r="F34" i="4"/>
  <c r="G34" i="4"/>
  <c r="H34" i="4"/>
  <c r="D35" i="4"/>
  <c r="F35" i="4"/>
  <c r="G35" i="4"/>
  <c r="H35" i="4"/>
  <c r="F5" i="17"/>
  <c r="F6" i="17"/>
  <c r="F7" i="17"/>
  <c r="F8" i="17"/>
  <c r="F9" i="17"/>
  <c r="F10" i="17"/>
  <c r="F11" i="17"/>
  <c r="F12" i="17"/>
  <c r="F36" i="17"/>
  <c r="L1" i="17"/>
  <c r="D5" i="17"/>
  <c r="E5" i="17"/>
  <c r="L5" i="17"/>
  <c r="G5" i="17"/>
  <c r="H5" i="17"/>
  <c r="N5" i="17"/>
  <c r="M5" i="17"/>
  <c r="O5" i="17"/>
  <c r="D6" i="17"/>
  <c r="E6" i="17"/>
  <c r="L6" i="17"/>
  <c r="G6" i="17"/>
  <c r="H6" i="17"/>
  <c r="N6" i="17"/>
  <c r="M6" i="17"/>
  <c r="O6" i="17"/>
  <c r="D7" i="17"/>
  <c r="E7" i="17"/>
  <c r="L7" i="17"/>
  <c r="G7" i="17"/>
  <c r="H7" i="17"/>
  <c r="N7" i="17"/>
  <c r="M7" i="17"/>
  <c r="O7" i="17"/>
  <c r="D8" i="17"/>
  <c r="E8" i="17"/>
  <c r="L8" i="17"/>
  <c r="G8" i="17"/>
  <c r="H8" i="17"/>
  <c r="N8" i="17"/>
  <c r="M8" i="17"/>
  <c r="O8" i="17"/>
  <c r="D9" i="17"/>
  <c r="E9" i="17"/>
  <c r="L9" i="17"/>
  <c r="G9" i="17"/>
  <c r="H9" i="17"/>
  <c r="N9" i="17"/>
  <c r="M9" i="17"/>
  <c r="O9" i="17"/>
  <c r="D10" i="17"/>
  <c r="E10" i="17"/>
  <c r="L10" i="17"/>
  <c r="G10" i="17"/>
  <c r="H10" i="17"/>
  <c r="N10" i="17"/>
  <c r="M10" i="17"/>
  <c r="O10" i="17"/>
  <c r="D11" i="17"/>
  <c r="E11" i="17"/>
  <c r="L11" i="17"/>
  <c r="G11" i="17"/>
  <c r="H11" i="17"/>
  <c r="N11" i="17"/>
  <c r="M11" i="17"/>
  <c r="O11" i="17"/>
  <c r="D12" i="17"/>
  <c r="E12" i="17"/>
  <c r="L12" i="17"/>
  <c r="G12" i="17"/>
  <c r="H12" i="17"/>
  <c r="N12" i="17"/>
  <c r="M12" i="17"/>
  <c r="O12" i="17"/>
  <c r="L13" i="17"/>
  <c r="N13" i="17"/>
  <c r="M13" i="17"/>
  <c r="O13" i="17"/>
  <c r="L14" i="17"/>
  <c r="N14" i="17"/>
  <c r="M14" i="17"/>
  <c r="O14" i="17"/>
  <c r="L15" i="17"/>
  <c r="N15" i="17"/>
  <c r="M15" i="17"/>
  <c r="O15" i="17"/>
  <c r="L16" i="17"/>
  <c r="N16" i="17"/>
  <c r="M16" i="17"/>
  <c r="O16" i="17"/>
  <c r="L17" i="17"/>
  <c r="N17" i="17"/>
  <c r="M17" i="17"/>
  <c r="O17" i="17"/>
  <c r="L18" i="17"/>
  <c r="N18" i="17"/>
  <c r="M18" i="17"/>
  <c r="O18" i="17"/>
  <c r="L19" i="17"/>
  <c r="N19" i="17"/>
  <c r="M19" i="17"/>
  <c r="O19" i="17"/>
  <c r="L20" i="17"/>
  <c r="N20" i="17"/>
  <c r="M20" i="17"/>
  <c r="O20" i="17"/>
  <c r="L21" i="17"/>
  <c r="N21" i="17"/>
  <c r="M21" i="17"/>
  <c r="O21" i="17"/>
  <c r="L22" i="17"/>
  <c r="N22" i="17"/>
  <c r="M22" i="17"/>
  <c r="O22" i="17"/>
  <c r="L23" i="17"/>
  <c r="N23" i="17"/>
  <c r="M23" i="17"/>
  <c r="O23" i="17"/>
  <c r="L24" i="17"/>
  <c r="N24" i="17"/>
  <c r="M24" i="17"/>
  <c r="O24" i="17"/>
  <c r="L25" i="17"/>
  <c r="N25" i="17"/>
  <c r="M25" i="17"/>
  <c r="O25" i="17"/>
  <c r="L26" i="17"/>
  <c r="N26" i="17"/>
  <c r="M26" i="17"/>
  <c r="O26" i="17"/>
  <c r="L27" i="17"/>
  <c r="N27" i="17"/>
  <c r="M27" i="17"/>
  <c r="O27" i="17"/>
  <c r="L28" i="17"/>
  <c r="N28" i="17"/>
  <c r="M28" i="17"/>
  <c r="O28" i="17"/>
  <c r="L29" i="17"/>
  <c r="N29" i="17"/>
  <c r="M29" i="17"/>
  <c r="O29" i="17"/>
  <c r="L30" i="17"/>
  <c r="N30" i="17"/>
  <c r="M30" i="17"/>
  <c r="O30" i="17"/>
  <c r="L31" i="17"/>
  <c r="N31" i="17"/>
  <c r="M31" i="17"/>
  <c r="O31" i="17"/>
  <c r="L32" i="17"/>
  <c r="N32" i="17"/>
  <c r="M32" i="17"/>
  <c r="O32" i="17"/>
  <c r="L33" i="17"/>
  <c r="N33" i="17"/>
  <c r="M33" i="17"/>
  <c r="O33" i="17"/>
  <c r="L34" i="17"/>
  <c r="N34" i="17"/>
  <c r="M34" i="17"/>
  <c r="O34" i="17"/>
  <c r="L35" i="17"/>
  <c r="N35" i="17"/>
  <c r="M35" i="17"/>
  <c r="O35" i="17"/>
  <c r="L36" i="17"/>
  <c r="O36" i="17"/>
  <c r="L37" i="17"/>
  <c r="N37" i="17"/>
  <c r="O37" i="17"/>
  <c r="L38" i="17"/>
  <c r="N38" i="17"/>
  <c r="O38" i="17"/>
  <c r="L39" i="17"/>
  <c r="N39" i="17"/>
  <c r="O39" i="17"/>
  <c r="L40" i="17"/>
  <c r="N40" i="17"/>
  <c r="O40" i="17"/>
  <c r="L41" i="17"/>
  <c r="N41" i="17"/>
  <c r="O41" i="17"/>
  <c r="L42" i="17"/>
  <c r="N42" i="17"/>
  <c r="O42" i="17"/>
  <c r="L43" i="17"/>
  <c r="N43" i="17"/>
  <c r="O43" i="17"/>
  <c r="L44" i="17"/>
  <c r="N44" i="17"/>
  <c r="O44" i="17"/>
  <c r="L45" i="17"/>
  <c r="N45" i="17"/>
  <c r="O45" i="17"/>
  <c r="L46" i="17"/>
  <c r="N46" i="17"/>
  <c r="O46" i="17"/>
  <c r="L47" i="17"/>
  <c r="N47" i="17"/>
  <c r="O47" i="17"/>
  <c r="L48" i="17"/>
  <c r="N48" i="17"/>
  <c r="O48" i="17"/>
  <c r="L49" i="17"/>
  <c r="N49" i="17"/>
  <c r="O49" i="17"/>
  <c r="L50" i="17"/>
  <c r="N50" i="17"/>
  <c r="O50" i="17"/>
  <c r="L51" i="17"/>
  <c r="N51" i="17"/>
  <c r="O51" i="17"/>
  <c r="L52" i="17"/>
  <c r="N52" i="17"/>
  <c r="O52" i="17"/>
  <c r="L53" i="17"/>
  <c r="N53" i="17"/>
  <c r="O53" i="17"/>
  <c r="L54" i="17"/>
  <c r="N54" i="17"/>
  <c r="O54" i="17"/>
  <c r="L55" i="17"/>
  <c r="N55" i="17"/>
  <c r="O55" i="17"/>
  <c r="L56" i="17"/>
  <c r="N56" i="17"/>
  <c r="O56" i="17"/>
  <c r="L57" i="17"/>
  <c r="N57" i="17"/>
  <c r="O57" i="17"/>
  <c r="L58" i="17"/>
  <c r="N58" i="17"/>
  <c r="O58" i="17"/>
  <c r="L59" i="17"/>
  <c r="N59" i="17"/>
  <c r="O59" i="17"/>
  <c r="L60" i="17"/>
  <c r="N60" i="17"/>
  <c r="O60" i="17"/>
  <c r="L61" i="17"/>
  <c r="N61" i="17"/>
  <c r="O61" i="17"/>
  <c r="L62" i="17"/>
  <c r="N62" i="17"/>
  <c r="O62" i="17"/>
  <c r="L63" i="17"/>
  <c r="N63" i="17"/>
  <c r="O63" i="17"/>
  <c r="L64" i="17"/>
  <c r="N64" i="17"/>
  <c r="O64" i="17"/>
  <c r="L65" i="17"/>
  <c r="N65" i="17"/>
  <c r="O65" i="17"/>
  <c r="L66" i="17"/>
  <c r="N66" i="17"/>
  <c r="O66" i="17"/>
  <c r="L67" i="17"/>
  <c r="N67" i="17"/>
  <c r="O67" i="17"/>
  <c r="L68" i="17"/>
  <c r="N68" i="17"/>
  <c r="O68" i="17"/>
  <c r="L69" i="17"/>
  <c r="N69" i="17"/>
  <c r="O69" i="17"/>
  <c r="L70" i="17"/>
  <c r="N70" i="17"/>
  <c r="O70" i="17"/>
  <c r="L71" i="17"/>
  <c r="N71" i="17"/>
  <c r="O71" i="17"/>
  <c r="L72" i="17"/>
  <c r="N72" i="17"/>
  <c r="O72" i="17"/>
  <c r="L73" i="17"/>
  <c r="N73" i="17"/>
  <c r="O73" i="17"/>
  <c r="L74" i="17"/>
  <c r="N74" i="17"/>
  <c r="O74" i="17"/>
  <c r="L75" i="17"/>
  <c r="N75" i="17"/>
  <c r="O75" i="17"/>
  <c r="L76" i="17"/>
  <c r="N76" i="17"/>
  <c r="O76" i="17"/>
  <c r="L77" i="17"/>
  <c r="N77" i="17"/>
  <c r="O77" i="17"/>
  <c r="L78" i="17"/>
  <c r="N78" i="17"/>
  <c r="O78" i="17"/>
  <c r="L79" i="17"/>
  <c r="N79" i="17"/>
  <c r="O79" i="17"/>
  <c r="L80" i="17"/>
  <c r="N80" i="17"/>
  <c r="O80" i="17"/>
  <c r="L81" i="17"/>
  <c r="N81" i="17"/>
  <c r="O81" i="17"/>
  <c r="L82" i="17"/>
  <c r="N82" i="17"/>
  <c r="O82" i="17"/>
  <c r="L83" i="17"/>
  <c r="N83" i="17"/>
  <c r="O83" i="17"/>
  <c r="L84" i="17"/>
  <c r="N84" i="17"/>
  <c r="O84" i="17"/>
  <c r="L85" i="17"/>
  <c r="N85" i="17"/>
  <c r="O85" i="17"/>
  <c r="L86" i="17"/>
  <c r="N86" i="17"/>
  <c r="O86" i="17"/>
  <c r="L87" i="17"/>
  <c r="N87" i="17"/>
  <c r="O87" i="17"/>
  <c r="L88" i="17"/>
  <c r="N88" i="17"/>
  <c r="O88" i="17"/>
  <c r="L89" i="17"/>
  <c r="N89" i="17"/>
  <c r="O89" i="17"/>
  <c r="L90" i="17"/>
  <c r="N90" i="17"/>
  <c r="O90" i="17"/>
  <c r="L91" i="17"/>
  <c r="N91" i="17"/>
  <c r="O91" i="17"/>
  <c r="L92" i="17"/>
  <c r="N92" i="17"/>
  <c r="O92" i="17"/>
  <c r="L93" i="17"/>
  <c r="N93" i="17"/>
  <c r="O93" i="17"/>
  <c r="L94" i="17"/>
  <c r="N94" i="17"/>
  <c r="O94" i="17"/>
  <c r="L95" i="17"/>
  <c r="N95" i="17"/>
  <c r="O95" i="17"/>
  <c r="L96" i="17"/>
  <c r="N96" i="17"/>
  <c r="O96" i="17"/>
  <c r="L97" i="17"/>
  <c r="N97" i="17"/>
  <c r="O97" i="17"/>
  <c r="L98" i="17"/>
  <c r="N98" i="17"/>
  <c r="O98" i="17"/>
  <c r="L99" i="17"/>
  <c r="N99" i="17"/>
  <c r="O99" i="17"/>
  <c r="L100" i="17"/>
  <c r="N100" i="17"/>
  <c r="O100" i="17"/>
  <c r="P100" i="17"/>
  <c r="P99" i="17"/>
  <c r="P98" i="17"/>
  <c r="P97" i="17"/>
  <c r="P96" i="17"/>
  <c r="P95" i="17"/>
  <c r="P94" i="17"/>
  <c r="P93" i="17"/>
  <c r="P92" i="17"/>
  <c r="P91" i="17"/>
  <c r="P90" i="17"/>
  <c r="P89" i="17"/>
  <c r="P88" i="17"/>
  <c r="P87" i="17"/>
  <c r="P86" i="17"/>
  <c r="P85" i="17"/>
  <c r="P84" i="17"/>
  <c r="P83" i="17"/>
  <c r="P82" i="17"/>
  <c r="P81" i="17"/>
  <c r="P80" i="17"/>
  <c r="P79" i="17"/>
  <c r="P78" i="17"/>
  <c r="P77" i="17"/>
  <c r="P76" i="17"/>
  <c r="P75" i="17"/>
  <c r="P74" i="17"/>
  <c r="P73" i="17"/>
  <c r="P72" i="17"/>
  <c r="P71" i="17"/>
  <c r="P70" i="17"/>
  <c r="P69" i="17"/>
  <c r="P68" i="17"/>
  <c r="P67" i="17"/>
  <c r="P66" i="17"/>
  <c r="P65" i="17"/>
  <c r="P64" i="17"/>
  <c r="P63" i="17"/>
  <c r="P62" i="17"/>
  <c r="P61" i="17"/>
  <c r="P60" i="17"/>
  <c r="P59" i="17"/>
  <c r="P58" i="17"/>
  <c r="P57" i="17"/>
  <c r="P56" i="17"/>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 i="17"/>
  <c r="R5" i="17"/>
  <c r="T5" i="17"/>
  <c r="U5" i="17"/>
  <c r="R6" i="17"/>
  <c r="S5" i="17"/>
  <c r="T6" i="17"/>
  <c r="U6" i="17"/>
  <c r="R7" i="17"/>
  <c r="S6" i="17"/>
  <c r="T7" i="17"/>
  <c r="U7" i="17"/>
  <c r="R8" i="17"/>
  <c r="S7" i="17"/>
  <c r="T8" i="17"/>
  <c r="U8" i="17"/>
  <c r="R9" i="17"/>
  <c r="U9" i="17"/>
  <c r="R10" i="17"/>
  <c r="U10" i="17"/>
  <c r="R11" i="17"/>
  <c r="U11" i="17"/>
  <c r="R12" i="17"/>
  <c r="U12" i="17"/>
  <c r="R13" i="17"/>
  <c r="U13" i="17"/>
  <c r="R14" i="17"/>
  <c r="U14" i="17"/>
  <c r="R15" i="17"/>
  <c r="U15" i="17"/>
  <c r="R16" i="17"/>
  <c r="U16" i="17"/>
  <c r="R17" i="17"/>
  <c r="U17" i="17"/>
  <c r="R18" i="17"/>
  <c r="U18" i="17"/>
  <c r="R19" i="17"/>
  <c r="U19" i="17"/>
  <c r="R20" i="17"/>
  <c r="U20" i="17"/>
  <c r="R21" i="17"/>
  <c r="U21" i="17"/>
  <c r="R22" i="17"/>
  <c r="U22" i="17"/>
  <c r="R23" i="17"/>
  <c r="U23" i="17"/>
  <c r="R24" i="17"/>
  <c r="U24" i="17"/>
  <c r="R25" i="17"/>
  <c r="U25" i="17"/>
  <c r="R26" i="17"/>
  <c r="U26" i="17"/>
  <c r="R27" i="17"/>
  <c r="U27" i="17"/>
  <c r="R28" i="17"/>
  <c r="U28" i="17"/>
  <c r="R29" i="17"/>
  <c r="U29" i="17"/>
  <c r="R30" i="17"/>
  <c r="U30" i="17"/>
  <c r="R31" i="17"/>
  <c r="U31" i="17"/>
  <c r="R32" i="17"/>
  <c r="U32" i="17"/>
  <c r="R33" i="17"/>
  <c r="U33" i="17"/>
  <c r="R34" i="17"/>
  <c r="U34" i="17"/>
  <c r="R35" i="17"/>
  <c r="U35" i="17"/>
  <c r="R36" i="17"/>
  <c r="T36" i="17"/>
  <c r="U36" i="17"/>
  <c r="R37" i="17"/>
  <c r="R38" i="17"/>
  <c r="T37" i="17"/>
  <c r="U37" i="17"/>
  <c r="R39" i="17"/>
  <c r="T38" i="17"/>
  <c r="U38" i="17"/>
  <c r="R40" i="17"/>
  <c r="T39" i="17"/>
  <c r="U39" i="17"/>
  <c r="R41" i="17"/>
  <c r="T40" i="17"/>
  <c r="U40" i="17"/>
  <c r="R42" i="17"/>
  <c r="T41" i="17"/>
  <c r="U41" i="17"/>
  <c r="R43" i="17"/>
  <c r="T42" i="17"/>
  <c r="U42" i="17"/>
  <c r="R44" i="17"/>
  <c r="T43" i="17"/>
  <c r="U43" i="17"/>
  <c r="R45" i="17"/>
  <c r="T44" i="17"/>
  <c r="U44" i="17"/>
  <c r="R46" i="17"/>
  <c r="T45" i="17"/>
  <c r="U45" i="17"/>
  <c r="R47" i="17"/>
  <c r="T46" i="17"/>
  <c r="U46" i="17"/>
  <c r="R48" i="17"/>
  <c r="T47" i="17"/>
  <c r="U47" i="17"/>
  <c r="R49" i="17"/>
  <c r="T48" i="17"/>
  <c r="U48" i="17"/>
  <c r="R50" i="17"/>
  <c r="T49" i="17"/>
  <c r="U49" i="17"/>
  <c r="R51" i="17"/>
  <c r="T50" i="17"/>
  <c r="U50" i="17"/>
  <c r="R52" i="17"/>
  <c r="T51" i="17"/>
  <c r="U51" i="17"/>
  <c r="R53" i="17"/>
  <c r="T52" i="17"/>
  <c r="U52" i="17"/>
  <c r="R54" i="17"/>
  <c r="T53" i="17"/>
  <c r="U53" i="17"/>
  <c r="R55" i="17"/>
  <c r="T54" i="17"/>
  <c r="U54" i="17"/>
  <c r="R56" i="17"/>
  <c r="T55" i="17"/>
  <c r="U55" i="17"/>
  <c r="R57" i="17"/>
  <c r="T56" i="17"/>
  <c r="U56" i="17"/>
  <c r="R58" i="17"/>
  <c r="T57" i="17"/>
  <c r="U57" i="17"/>
  <c r="R59" i="17"/>
  <c r="T58" i="17"/>
  <c r="U58" i="17"/>
  <c r="R60" i="17"/>
  <c r="T59" i="17"/>
  <c r="U59" i="17"/>
  <c r="R61" i="17"/>
  <c r="T60" i="17"/>
  <c r="U60" i="17"/>
  <c r="R62" i="17"/>
  <c r="T61" i="17"/>
  <c r="U61" i="17"/>
  <c r="R63" i="17"/>
  <c r="T62" i="17"/>
  <c r="U62" i="17"/>
  <c r="R64" i="17"/>
  <c r="T63" i="17"/>
  <c r="U63" i="17"/>
  <c r="R65" i="17"/>
  <c r="T64" i="17"/>
  <c r="U64" i="17"/>
  <c r="R66" i="17"/>
  <c r="T65" i="17"/>
  <c r="U65" i="17"/>
  <c r="R67" i="17"/>
  <c r="T66" i="17"/>
  <c r="U66" i="17"/>
  <c r="R68" i="17"/>
  <c r="T67" i="17"/>
  <c r="U67" i="17"/>
  <c r="R69" i="17"/>
  <c r="T68" i="17"/>
  <c r="U68" i="17"/>
  <c r="R70" i="17"/>
  <c r="T69" i="17"/>
  <c r="U69" i="17"/>
  <c r="R71" i="17"/>
  <c r="T70" i="17"/>
  <c r="U70" i="17"/>
  <c r="R72" i="17"/>
  <c r="T71" i="17"/>
  <c r="U71" i="17"/>
  <c r="R73" i="17"/>
  <c r="T72" i="17"/>
  <c r="U72" i="17"/>
  <c r="R74" i="17"/>
  <c r="T73" i="17"/>
  <c r="U73" i="17"/>
  <c r="R75" i="17"/>
  <c r="T74" i="17"/>
  <c r="U74" i="17"/>
  <c r="R76" i="17"/>
  <c r="T75" i="17"/>
  <c r="U75" i="17"/>
  <c r="R77" i="17"/>
  <c r="T76" i="17"/>
  <c r="U76" i="17"/>
  <c r="R78" i="17"/>
  <c r="T77" i="17"/>
  <c r="U77" i="17"/>
  <c r="R79" i="17"/>
  <c r="T78" i="17"/>
  <c r="U78" i="17"/>
  <c r="R80" i="17"/>
  <c r="T79" i="17"/>
  <c r="U79" i="17"/>
  <c r="R81" i="17"/>
  <c r="T80" i="17"/>
  <c r="U80" i="17"/>
  <c r="R82" i="17"/>
  <c r="T81" i="17"/>
  <c r="U81" i="17"/>
  <c r="R83" i="17"/>
  <c r="T82" i="17"/>
  <c r="U82" i="17"/>
  <c r="R84" i="17"/>
  <c r="T83" i="17"/>
  <c r="U83" i="17"/>
  <c r="R85" i="17"/>
  <c r="T84" i="17"/>
  <c r="U84" i="17"/>
  <c r="R86" i="17"/>
  <c r="T85" i="17"/>
  <c r="U85" i="17"/>
  <c r="R87" i="17"/>
  <c r="T86" i="17"/>
  <c r="U86" i="17"/>
  <c r="R88" i="17"/>
  <c r="T87" i="17"/>
  <c r="U87" i="17"/>
  <c r="R89" i="17"/>
  <c r="T88" i="17"/>
  <c r="U88" i="17"/>
  <c r="R90" i="17"/>
  <c r="T89" i="17"/>
  <c r="U89" i="17"/>
  <c r="R91" i="17"/>
  <c r="T90" i="17"/>
  <c r="U90" i="17"/>
  <c r="R92" i="17"/>
  <c r="T91" i="17"/>
  <c r="U91" i="17"/>
  <c r="R93" i="17"/>
  <c r="T92" i="17"/>
  <c r="U92" i="17"/>
  <c r="R94" i="17"/>
  <c r="T93" i="17"/>
  <c r="U93" i="17"/>
  <c r="R95" i="17"/>
  <c r="T94" i="17"/>
  <c r="U94" i="17"/>
  <c r="R96" i="17"/>
  <c r="T95" i="17"/>
  <c r="U95" i="17"/>
  <c r="R97" i="17"/>
  <c r="T96" i="17"/>
  <c r="U96" i="17"/>
  <c r="R98" i="17"/>
  <c r="T97" i="17"/>
  <c r="U97" i="17"/>
  <c r="R99" i="17"/>
  <c r="T98" i="17"/>
  <c r="U98" i="17"/>
  <c r="R100" i="17"/>
  <c r="T99" i="17"/>
  <c r="U99" i="17"/>
  <c r="T100" i="17"/>
  <c r="U100" i="17"/>
  <c r="V100" i="17"/>
  <c r="V99" i="17"/>
  <c r="V98" i="17"/>
  <c r="V97" i="17"/>
  <c r="V96" i="17"/>
  <c r="V95" i="17"/>
  <c r="V94" i="17"/>
  <c r="V93" i="17"/>
  <c r="V92" i="17"/>
  <c r="V91" i="17"/>
  <c r="V90" i="17"/>
  <c r="V89" i="17"/>
  <c r="V88" i="17"/>
  <c r="V87" i="17"/>
  <c r="V86" i="17"/>
  <c r="V85" i="17"/>
  <c r="V84" i="17"/>
  <c r="V83" i="17"/>
  <c r="V82" i="17"/>
  <c r="V81" i="17"/>
  <c r="V80" i="17"/>
  <c r="V79" i="17"/>
  <c r="V78" i="17"/>
  <c r="V77" i="17"/>
  <c r="V76" i="17"/>
  <c r="V75" i="17"/>
  <c r="V74" i="17"/>
  <c r="V73" i="17"/>
  <c r="V72" i="17"/>
  <c r="V71" i="17"/>
  <c r="V70" i="17"/>
  <c r="V69" i="17"/>
  <c r="V68" i="17"/>
  <c r="V67" i="17"/>
  <c r="V66" i="17"/>
  <c r="V65" i="17"/>
  <c r="V64" i="17"/>
  <c r="V63" i="17"/>
  <c r="V62" i="17"/>
  <c r="V61" i="17"/>
  <c r="V60" i="17"/>
  <c r="V59" i="17"/>
  <c r="V58" i="17"/>
  <c r="V57" i="17"/>
  <c r="V56" i="17"/>
  <c r="V55" i="17"/>
  <c r="V54" i="17"/>
  <c r="V53" i="17"/>
  <c r="V52" i="17"/>
  <c r="V51" i="17"/>
  <c r="V50" i="17"/>
  <c r="V49" i="17"/>
  <c r="V48" i="17"/>
  <c r="V47" i="17"/>
  <c r="V46" i="17"/>
  <c r="V45" i="17"/>
  <c r="V44" i="17"/>
  <c r="V43" i="17"/>
  <c r="V42" i="17"/>
  <c r="V41" i="17"/>
  <c r="V40" i="17"/>
  <c r="V39" i="17"/>
  <c r="V38" i="17"/>
  <c r="V37" i="17"/>
  <c r="V36" i="17"/>
  <c r="V35" i="17"/>
  <c r="V34" i="17"/>
  <c r="V33" i="17"/>
  <c r="V32" i="17"/>
  <c r="V31" i="17"/>
  <c r="V30" i="17"/>
  <c r="V29" i="17"/>
  <c r="V28" i="17"/>
  <c r="V27" i="17"/>
  <c r="V26" i="17"/>
  <c r="V25" i="17"/>
  <c r="V24" i="17"/>
  <c r="V23" i="17"/>
  <c r="V22" i="17"/>
  <c r="V21" i="17"/>
  <c r="V20" i="17"/>
  <c r="V19" i="17"/>
  <c r="V18" i="17"/>
  <c r="V17" i="17"/>
  <c r="V16" i="17"/>
  <c r="V15" i="17"/>
  <c r="V14" i="17"/>
  <c r="V13" i="17"/>
  <c r="V12" i="17"/>
  <c r="V11" i="17"/>
  <c r="V10" i="17"/>
  <c r="V9" i="17"/>
  <c r="V8" i="17"/>
  <c r="V7" i="17"/>
  <c r="V6" i="17"/>
  <c r="V5" i="17"/>
  <c r="U2" i="17"/>
  <c r="R2" i="17"/>
  <c r="L2" i="17"/>
  <c r="P1" i="17"/>
  <c r="C2" i="17"/>
  <c r="D2" i="17"/>
  <c r="S8" i="17"/>
  <c r="S9" i="17"/>
  <c r="T9" i="17"/>
  <c r="S10" i="17"/>
  <c r="T10" i="17"/>
  <c r="S11" i="17"/>
  <c r="T11" i="17"/>
  <c r="S12" i="17"/>
  <c r="T12" i="17"/>
  <c r="S13" i="17"/>
  <c r="T13" i="17"/>
  <c r="S14" i="17"/>
  <c r="T14" i="17"/>
  <c r="S15" i="17"/>
  <c r="T15" i="17"/>
  <c r="S16" i="17"/>
  <c r="T16" i="17"/>
  <c r="S17" i="17"/>
  <c r="T17" i="17"/>
  <c r="S18" i="17"/>
  <c r="T18" i="17"/>
  <c r="S19" i="17"/>
  <c r="T19" i="17"/>
  <c r="S20" i="17"/>
  <c r="T20" i="17"/>
  <c r="S21" i="17"/>
  <c r="T21" i="17"/>
  <c r="S22" i="17"/>
  <c r="T22" i="17"/>
  <c r="S23" i="17"/>
  <c r="T23" i="17"/>
  <c r="S24" i="17"/>
  <c r="T24" i="17"/>
  <c r="S25" i="17"/>
  <c r="T25" i="17"/>
  <c r="S26" i="17"/>
  <c r="T26" i="17"/>
  <c r="S27" i="17"/>
  <c r="T27" i="17"/>
  <c r="S28" i="17"/>
  <c r="T28" i="17"/>
  <c r="S29" i="17"/>
  <c r="T29" i="17"/>
  <c r="S30" i="17"/>
  <c r="T30" i="17"/>
  <c r="S31" i="17"/>
  <c r="T31" i="17"/>
  <c r="S32" i="17"/>
  <c r="T32" i="17"/>
  <c r="S33" i="17"/>
  <c r="T33" i="17"/>
  <c r="S34" i="17"/>
  <c r="T34" i="17"/>
  <c r="S35" i="17"/>
  <c r="T35" i="17"/>
  <c r="H36" i="17"/>
  <c r="M36" i="17"/>
  <c r="N36" i="17"/>
  <c r="S36" i="17"/>
  <c r="G5" i="4"/>
  <c r="F5" i="4"/>
  <c r="E5" i="4"/>
  <c r="D5" i="4"/>
  <c r="B5" i="6"/>
  <c r="J5" i="6"/>
  <c r="B6" i="6"/>
  <c r="J6" i="6"/>
  <c r="B7" i="6"/>
  <c r="J7" i="6"/>
  <c r="B8" i="6"/>
  <c r="J8" i="6"/>
  <c r="B9" i="6"/>
  <c r="J9" i="6"/>
  <c r="B10" i="6"/>
  <c r="J10" i="6"/>
  <c r="B11" i="6"/>
  <c r="J11" i="6"/>
  <c r="B12" i="6"/>
  <c r="J12" i="6"/>
  <c r="B13" i="6"/>
  <c r="J13" i="6"/>
  <c r="B14" i="6"/>
  <c r="J14" i="6"/>
  <c r="B15" i="6"/>
  <c r="J15" i="6"/>
  <c r="B16" i="6"/>
  <c r="J16" i="6"/>
  <c r="B17" i="6"/>
  <c r="J17" i="6"/>
  <c r="B18" i="6"/>
  <c r="J18" i="6"/>
  <c r="B19" i="6"/>
  <c r="J19" i="6"/>
  <c r="B20" i="6"/>
  <c r="J20" i="6"/>
  <c r="B21" i="6"/>
  <c r="J21" i="6"/>
  <c r="B22" i="6"/>
  <c r="J22" i="6"/>
  <c r="B23" i="6"/>
  <c r="J23" i="6"/>
  <c r="B24" i="6"/>
  <c r="J24" i="6"/>
  <c r="B25" i="6"/>
  <c r="J25" i="6"/>
  <c r="B26" i="6"/>
  <c r="J26" i="6"/>
  <c r="B27" i="6"/>
  <c r="J27" i="6"/>
  <c r="B28" i="6"/>
  <c r="J28" i="6"/>
  <c r="B29" i="6"/>
  <c r="J29" i="6"/>
  <c r="B30" i="6"/>
  <c r="J30" i="6"/>
  <c r="B31" i="6"/>
  <c r="J31" i="6"/>
  <c r="B32" i="6"/>
  <c r="J32" i="6"/>
  <c r="B33" i="6"/>
  <c r="J33" i="6"/>
  <c r="B34" i="6"/>
  <c r="J34" i="6"/>
  <c r="B35" i="6"/>
  <c r="J35" i="6"/>
  <c r="B36" i="6"/>
  <c r="J36" i="6"/>
  <c r="B37" i="6"/>
  <c r="J37" i="6"/>
  <c r="B38" i="6"/>
  <c r="J38" i="6"/>
  <c r="B39" i="6"/>
  <c r="J39" i="6"/>
  <c r="B40" i="6"/>
  <c r="J40" i="6"/>
  <c r="B41" i="6"/>
  <c r="J41" i="6"/>
  <c r="B42" i="6"/>
  <c r="J42" i="6"/>
  <c r="B43" i="6"/>
  <c r="J43" i="6"/>
  <c r="B44" i="6"/>
  <c r="J44" i="6"/>
  <c r="B45" i="6"/>
  <c r="J45" i="6"/>
  <c r="B46" i="6"/>
  <c r="J46" i="6"/>
  <c r="B47" i="6"/>
  <c r="J47" i="6"/>
  <c r="B48" i="6"/>
  <c r="J48" i="6"/>
  <c r="B49" i="6"/>
  <c r="J49" i="6"/>
  <c r="B50" i="6"/>
  <c r="J50" i="6"/>
  <c r="B51" i="6"/>
  <c r="J51" i="6"/>
  <c r="B52" i="6"/>
  <c r="J52" i="6"/>
  <c r="B53" i="6"/>
  <c r="J53" i="6"/>
  <c r="B54" i="6"/>
  <c r="J54" i="6"/>
  <c r="B55" i="6"/>
  <c r="J55" i="6"/>
  <c r="B56" i="6"/>
  <c r="J56" i="6"/>
  <c r="B57" i="6"/>
  <c r="J57" i="6"/>
  <c r="B58" i="6"/>
  <c r="J58" i="6"/>
  <c r="B59" i="6"/>
  <c r="J59" i="6"/>
  <c r="B60" i="6"/>
  <c r="J60" i="6"/>
  <c r="B61" i="6"/>
  <c r="J61" i="6"/>
  <c r="B62" i="6"/>
  <c r="J62" i="6"/>
  <c r="B63" i="6"/>
  <c r="J63" i="6"/>
  <c r="B64" i="6"/>
  <c r="J64" i="6"/>
  <c r="B65" i="6"/>
  <c r="J65" i="6"/>
  <c r="R100" i="4"/>
  <c r="T100" i="4"/>
  <c r="U100" i="4"/>
  <c r="V100" i="4"/>
  <c r="L100" i="4"/>
  <c r="N100" i="4"/>
  <c r="O100" i="4"/>
  <c r="P100" i="4"/>
  <c r="R99" i="4"/>
  <c r="T99" i="4"/>
  <c r="U99" i="4"/>
  <c r="V99" i="4"/>
  <c r="L99" i="4"/>
  <c r="N99" i="4"/>
  <c r="O99" i="4"/>
  <c r="P99" i="4"/>
  <c r="R98" i="4"/>
  <c r="T98" i="4"/>
  <c r="U98" i="4"/>
  <c r="V98" i="4"/>
  <c r="L98" i="4"/>
  <c r="N98" i="4"/>
  <c r="O98" i="4"/>
  <c r="P98" i="4"/>
  <c r="R97" i="4"/>
  <c r="T97" i="4"/>
  <c r="U97" i="4"/>
  <c r="V97" i="4"/>
  <c r="L97" i="4"/>
  <c r="N97" i="4"/>
  <c r="O97" i="4"/>
  <c r="P97" i="4"/>
  <c r="R96" i="4"/>
  <c r="T96" i="4"/>
  <c r="U96" i="4"/>
  <c r="V96" i="4"/>
  <c r="L96" i="4"/>
  <c r="N96" i="4"/>
  <c r="O96" i="4"/>
  <c r="P96" i="4"/>
  <c r="R95" i="4"/>
  <c r="T95" i="4"/>
  <c r="U95" i="4"/>
  <c r="V95" i="4"/>
  <c r="L95" i="4"/>
  <c r="N95" i="4"/>
  <c r="O95" i="4"/>
  <c r="P95" i="4"/>
  <c r="R94" i="4"/>
  <c r="T94" i="4"/>
  <c r="U94" i="4"/>
  <c r="V94" i="4"/>
  <c r="L94" i="4"/>
  <c r="N94" i="4"/>
  <c r="O94" i="4"/>
  <c r="P94" i="4"/>
  <c r="R93" i="4"/>
  <c r="T93" i="4"/>
  <c r="U93" i="4"/>
  <c r="V93" i="4"/>
  <c r="L93" i="4"/>
  <c r="N93" i="4"/>
  <c r="O93" i="4"/>
  <c r="P93" i="4"/>
  <c r="R92" i="4"/>
  <c r="T92" i="4"/>
  <c r="U92" i="4"/>
  <c r="V92" i="4"/>
  <c r="L92" i="4"/>
  <c r="N92" i="4"/>
  <c r="O92" i="4"/>
  <c r="P92" i="4"/>
  <c r="R91" i="4"/>
  <c r="T91" i="4"/>
  <c r="U91" i="4"/>
  <c r="V91" i="4"/>
  <c r="L91" i="4"/>
  <c r="N91" i="4"/>
  <c r="O91" i="4"/>
  <c r="P91" i="4"/>
  <c r="R90" i="4"/>
  <c r="T90" i="4"/>
  <c r="U90" i="4"/>
  <c r="V90" i="4"/>
  <c r="L90" i="4"/>
  <c r="N90" i="4"/>
  <c r="O90" i="4"/>
  <c r="P90" i="4"/>
  <c r="R89" i="4"/>
  <c r="T89" i="4"/>
  <c r="U89" i="4"/>
  <c r="V89" i="4"/>
  <c r="L89" i="4"/>
  <c r="N89" i="4"/>
  <c r="O89" i="4"/>
  <c r="P89" i="4"/>
  <c r="R88" i="4"/>
  <c r="T88" i="4"/>
  <c r="U88" i="4"/>
  <c r="V88" i="4"/>
  <c r="L88" i="4"/>
  <c r="N88" i="4"/>
  <c r="O88" i="4"/>
  <c r="P88" i="4"/>
  <c r="R87" i="4"/>
  <c r="T87" i="4"/>
  <c r="U87" i="4"/>
  <c r="V87" i="4"/>
  <c r="L87" i="4"/>
  <c r="N87" i="4"/>
  <c r="O87" i="4"/>
  <c r="P87" i="4"/>
  <c r="R86" i="4"/>
  <c r="T86" i="4"/>
  <c r="U86" i="4"/>
  <c r="V86" i="4"/>
  <c r="L86" i="4"/>
  <c r="N86" i="4"/>
  <c r="O86" i="4"/>
  <c r="P86" i="4"/>
  <c r="R85" i="4"/>
  <c r="T85" i="4"/>
  <c r="U85" i="4"/>
  <c r="V85" i="4"/>
  <c r="L85" i="4"/>
  <c r="N85" i="4"/>
  <c r="O85" i="4"/>
  <c r="P85" i="4"/>
  <c r="R84" i="4"/>
  <c r="T84" i="4"/>
  <c r="U84" i="4"/>
  <c r="V84" i="4"/>
  <c r="L84" i="4"/>
  <c r="N84" i="4"/>
  <c r="O84" i="4"/>
  <c r="P84" i="4"/>
  <c r="R83" i="4"/>
  <c r="T83" i="4"/>
  <c r="U83" i="4"/>
  <c r="V83" i="4"/>
  <c r="L83" i="4"/>
  <c r="N83" i="4"/>
  <c r="O83" i="4"/>
  <c r="P83" i="4"/>
  <c r="R82" i="4"/>
  <c r="T82" i="4"/>
  <c r="U82" i="4"/>
  <c r="V82" i="4"/>
  <c r="L82" i="4"/>
  <c r="N82" i="4"/>
  <c r="O82" i="4"/>
  <c r="P82" i="4"/>
  <c r="R81" i="4"/>
  <c r="T81" i="4"/>
  <c r="U81" i="4"/>
  <c r="V81" i="4"/>
  <c r="L81" i="4"/>
  <c r="N81" i="4"/>
  <c r="O81" i="4"/>
  <c r="P81" i="4"/>
  <c r="R80" i="4"/>
  <c r="T80" i="4"/>
  <c r="U80" i="4"/>
  <c r="V80" i="4"/>
  <c r="L80" i="4"/>
  <c r="N80" i="4"/>
  <c r="O80" i="4"/>
  <c r="P80" i="4"/>
  <c r="R79" i="4"/>
  <c r="T79" i="4"/>
  <c r="U79" i="4"/>
  <c r="V79" i="4"/>
  <c r="L79" i="4"/>
  <c r="N79" i="4"/>
  <c r="O79" i="4"/>
  <c r="P79" i="4"/>
  <c r="R78" i="4"/>
  <c r="T78" i="4"/>
  <c r="U78" i="4"/>
  <c r="V78" i="4"/>
  <c r="L78" i="4"/>
  <c r="N78" i="4"/>
  <c r="O78" i="4"/>
  <c r="P78" i="4"/>
  <c r="R77" i="4"/>
  <c r="T77" i="4"/>
  <c r="U77" i="4"/>
  <c r="V77" i="4"/>
  <c r="L77" i="4"/>
  <c r="N77" i="4"/>
  <c r="O77" i="4"/>
  <c r="P77" i="4"/>
  <c r="R76" i="4"/>
  <c r="T76" i="4"/>
  <c r="U76" i="4"/>
  <c r="V76" i="4"/>
  <c r="L76" i="4"/>
  <c r="N76" i="4"/>
  <c r="O76" i="4"/>
  <c r="P76" i="4"/>
  <c r="R75" i="4"/>
  <c r="T75" i="4"/>
  <c r="U75" i="4"/>
  <c r="V75" i="4"/>
  <c r="L75" i="4"/>
  <c r="N75" i="4"/>
  <c r="O75" i="4"/>
  <c r="P75" i="4"/>
  <c r="R74" i="4"/>
  <c r="T74" i="4"/>
  <c r="U74" i="4"/>
  <c r="V74" i="4"/>
  <c r="L74" i="4"/>
  <c r="N74" i="4"/>
  <c r="O74" i="4"/>
  <c r="P74" i="4"/>
  <c r="R73" i="4"/>
  <c r="T73" i="4"/>
  <c r="U73" i="4"/>
  <c r="V73" i="4"/>
  <c r="L73" i="4"/>
  <c r="N73" i="4"/>
  <c r="O73" i="4"/>
  <c r="P73" i="4"/>
  <c r="R72" i="4"/>
  <c r="T72" i="4"/>
  <c r="U72" i="4"/>
  <c r="V72" i="4"/>
  <c r="L72" i="4"/>
  <c r="N72" i="4"/>
  <c r="O72" i="4"/>
  <c r="P72" i="4"/>
  <c r="R71" i="4"/>
  <c r="T71" i="4"/>
  <c r="U71" i="4"/>
  <c r="V71" i="4"/>
  <c r="L71" i="4"/>
  <c r="N71" i="4"/>
  <c r="O71" i="4"/>
  <c r="P71" i="4"/>
  <c r="R70" i="4"/>
  <c r="T70" i="4"/>
  <c r="U70" i="4"/>
  <c r="V70" i="4"/>
  <c r="L70" i="4"/>
  <c r="N70" i="4"/>
  <c r="O70" i="4"/>
  <c r="P70" i="4"/>
  <c r="R69" i="4"/>
  <c r="T69" i="4"/>
  <c r="U69" i="4"/>
  <c r="V69" i="4"/>
  <c r="L69" i="4"/>
  <c r="N69" i="4"/>
  <c r="O69" i="4"/>
  <c r="P69" i="4"/>
  <c r="R68" i="4"/>
  <c r="T68" i="4"/>
  <c r="U68" i="4"/>
  <c r="V68" i="4"/>
  <c r="L68" i="4"/>
  <c r="N68" i="4"/>
  <c r="O68" i="4"/>
  <c r="P68" i="4"/>
  <c r="R67" i="4"/>
  <c r="T67" i="4"/>
  <c r="U67" i="4"/>
  <c r="V67" i="4"/>
  <c r="L67" i="4"/>
  <c r="N67" i="4"/>
  <c r="O67" i="4"/>
  <c r="P67" i="4"/>
  <c r="R66" i="4"/>
  <c r="T66" i="4"/>
  <c r="U66" i="4"/>
  <c r="V66" i="4"/>
  <c r="L66" i="4"/>
  <c r="N66" i="4"/>
  <c r="O66" i="4"/>
  <c r="P66" i="4"/>
  <c r="R65" i="4"/>
  <c r="T65" i="4"/>
  <c r="U65" i="4"/>
  <c r="V65" i="4"/>
  <c r="L65" i="4"/>
  <c r="N65" i="4"/>
  <c r="O65" i="4"/>
  <c r="P65" i="4"/>
  <c r="R64" i="4"/>
  <c r="T64" i="4"/>
  <c r="U64" i="4"/>
  <c r="V64" i="4"/>
  <c r="L64" i="4"/>
  <c r="N64" i="4"/>
  <c r="O64" i="4"/>
  <c r="P64" i="4"/>
  <c r="R63" i="4"/>
  <c r="T63" i="4"/>
  <c r="U63" i="4"/>
  <c r="V63" i="4"/>
  <c r="L63" i="4"/>
  <c r="N63" i="4"/>
  <c r="O63" i="4"/>
  <c r="P63" i="4"/>
  <c r="R62" i="4"/>
  <c r="T62" i="4"/>
  <c r="U62" i="4"/>
  <c r="V62" i="4"/>
  <c r="L62" i="4"/>
  <c r="N62" i="4"/>
  <c r="O62" i="4"/>
  <c r="P62" i="4"/>
  <c r="R61" i="4"/>
  <c r="T61" i="4"/>
  <c r="U61" i="4"/>
  <c r="V61" i="4"/>
  <c r="L61" i="4"/>
  <c r="N61" i="4"/>
  <c r="O61" i="4"/>
  <c r="P61" i="4"/>
  <c r="R60" i="4"/>
  <c r="T60" i="4"/>
  <c r="U60" i="4"/>
  <c r="V60" i="4"/>
  <c r="L60" i="4"/>
  <c r="N60" i="4"/>
  <c r="O60" i="4"/>
  <c r="P60" i="4"/>
  <c r="R59" i="4"/>
  <c r="T59" i="4"/>
  <c r="U59" i="4"/>
  <c r="V59" i="4"/>
  <c r="L59" i="4"/>
  <c r="N59" i="4"/>
  <c r="O59" i="4"/>
  <c r="P59" i="4"/>
  <c r="R58" i="4"/>
  <c r="T58" i="4"/>
  <c r="U58" i="4"/>
  <c r="V58" i="4"/>
  <c r="L58" i="4"/>
  <c r="N58" i="4"/>
  <c r="O58" i="4"/>
  <c r="P58" i="4"/>
  <c r="R57" i="4"/>
  <c r="T57" i="4"/>
  <c r="U57" i="4"/>
  <c r="V57" i="4"/>
  <c r="L57" i="4"/>
  <c r="N57" i="4"/>
  <c r="O57" i="4"/>
  <c r="P57" i="4"/>
  <c r="R56" i="4"/>
  <c r="T56" i="4"/>
  <c r="U56" i="4"/>
  <c r="V56" i="4"/>
  <c r="L56" i="4"/>
  <c r="N56" i="4"/>
  <c r="O56" i="4"/>
  <c r="P56" i="4"/>
  <c r="R55" i="4"/>
  <c r="T55" i="4"/>
  <c r="U55" i="4"/>
  <c r="V55" i="4"/>
  <c r="L55" i="4"/>
  <c r="N55" i="4"/>
  <c r="O55" i="4"/>
  <c r="P55" i="4"/>
  <c r="R54" i="4"/>
  <c r="T54" i="4"/>
  <c r="U54" i="4"/>
  <c r="V54" i="4"/>
  <c r="L54" i="4"/>
  <c r="N54" i="4"/>
  <c r="O54" i="4"/>
  <c r="P54" i="4"/>
  <c r="R53" i="4"/>
  <c r="T53" i="4"/>
  <c r="U53" i="4"/>
  <c r="V53" i="4"/>
  <c r="L53" i="4"/>
  <c r="N53" i="4"/>
  <c r="O53" i="4"/>
  <c r="P53" i="4"/>
  <c r="R52" i="4"/>
  <c r="T52" i="4"/>
  <c r="U52" i="4"/>
  <c r="V52" i="4"/>
  <c r="L52" i="4"/>
  <c r="N52" i="4"/>
  <c r="O52" i="4"/>
  <c r="P52" i="4"/>
  <c r="R51" i="4"/>
  <c r="T51" i="4"/>
  <c r="U51" i="4"/>
  <c r="V51" i="4"/>
  <c r="L51" i="4"/>
  <c r="N51" i="4"/>
  <c r="O51" i="4"/>
  <c r="P51" i="4"/>
  <c r="R50" i="4"/>
  <c r="T50" i="4"/>
  <c r="U50" i="4"/>
  <c r="V50" i="4"/>
  <c r="L50" i="4"/>
  <c r="N50" i="4"/>
  <c r="O50" i="4"/>
  <c r="P50" i="4"/>
  <c r="R49" i="4"/>
  <c r="T49" i="4"/>
  <c r="U49" i="4"/>
  <c r="V49" i="4"/>
  <c r="L49" i="4"/>
  <c r="N49" i="4"/>
  <c r="O49" i="4"/>
  <c r="P49" i="4"/>
  <c r="R48" i="4"/>
  <c r="T48" i="4"/>
  <c r="U48" i="4"/>
  <c r="V48" i="4"/>
  <c r="L48" i="4"/>
  <c r="N48" i="4"/>
  <c r="O48" i="4"/>
  <c r="P48" i="4"/>
  <c r="R47" i="4"/>
  <c r="T47" i="4"/>
  <c r="U47" i="4"/>
  <c r="V47" i="4"/>
  <c r="L47" i="4"/>
  <c r="N47" i="4"/>
  <c r="O47" i="4"/>
  <c r="P47" i="4"/>
  <c r="R46" i="4"/>
  <c r="T46" i="4"/>
  <c r="U46" i="4"/>
  <c r="V46" i="4"/>
  <c r="L46" i="4"/>
  <c r="N46" i="4"/>
  <c r="O46" i="4"/>
  <c r="P46" i="4"/>
  <c r="R45" i="4"/>
  <c r="T45" i="4"/>
  <c r="U45" i="4"/>
  <c r="V45" i="4"/>
  <c r="L45" i="4"/>
  <c r="N45" i="4"/>
  <c r="O45" i="4"/>
  <c r="P45" i="4"/>
  <c r="R44" i="4"/>
  <c r="T44" i="4"/>
  <c r="U44" i="4"/>
  <c r="V44" i="4"/>
  <c r="L44" i="4"/>
  <c r="N44" i="4"/>
  <c r="O44" i="4"/>
  <c r="P44" i="4"/>
  <c r="R43" i="4"/>
  <c r="T43" i="4"/>
  <c r="U43" i="4"/>
  <c r="V43" i="4"/>
  <c r="L43" i="4"/>
  <c r="N43" i="4"/>
  <c r="O43" i="4"/>
  <c r="P43" i="4"/>
  <c r="R42" i="4"/>
  <c r="T42" i="4"/>
  <c r="U42" i="4"/>
  <c r="V42" i="4"/>
  <c r="L42" i="4"/>
  <c r="N42" i="4"/>
  <c r="O42" i="4"/>
  <c r="P42" i="4"/>
  <c r="R41" i="4"/>
  <c r="T41" i="4"/>
  <c r="U41" i="4"/>
  <c r="V41" i="4"/>
  <c r="L41" i="4"/>
  <c r="N41" i="4"/>
  <c r="O41" i="4"/>
  <c r="P41" i="4"/>
  <c r="R40" i="4"/>
  <c r="T40" i="4"/>
  <c r="U40" i="4"/>
  <c r="V40" i="4"/>
  <c r="L40" i="4"/>
  <c r="N40" i="4"/>
  <c r="O40" i="4"/>
  <c r="P40" i="4"/>
  <c r="R39" i="4"/>
  <c r="T39" i="4"/>
  <c r="U39" i="4"/>
  <c r="V39" i="4"/>
  <c r="L39" i="4"/>
  <c r="N39" i="4"/>
  <c r="O39" i="4"/>
  <c r="P39" i="4"/>
  <c r="R38" i="4"/>
  <c r="T38" i="4"/>
  <c r="U38" i="4"/>
  <c r="V38" i="4"/>
  <c r="L38" i="4"/>
  <c r="N38" i="4"/>
  <c r="O38" i="4"/>
  <c r="P38" i="4"/>
  <c r="R37" i="4"/>
  <c r="T37" i="4"/>
  <c r="U37" i="4"/>
  <c r="V37" i="4"/>
  <c r="L37" i="4"/>
  <c r="N37" i="4"/>
  <c r="O37" i="4"/>
  <c r="P37" i="4"/>
  <c r="R36" i="4"/>
  <c r="T36" i="4"/>
  <c r="U36" i="4"/>
  <c r="V36" i="4"/>
  <c r="R5" i="4"/>
  <c r="S5" i="4"/>
  <c r="R6" i="4"/>
  <c r="S6" i="4"/>
  <c r="R7" i="4"/>
  <c r="S7" i="4"/>
  <c r="R8" i="4"/>
  <c r="S8" i="4"/>
  <c r="R9" i="4"/>
  <c r="S9" i="4"/>
  <c r="R10" i="4"/>
  <c r="S10" i="4"/>
  <c r="R11" i="4"/>
  <c r="S11" i="4"/>
  <c r="R12" i="4"/>
  <c r="S12" i="4"/>
  <c r="R13" i="4"/>
  <c r="S13" i="4"/>
  <c r="R14" i="4"/>
  <c r="S14" i="4"/>
  <c r="R15" i="4"/>
  <c r="S15" i="4"/>
  <c r="R16" i="4"/>
  <c r="S16" i="4"/>
  <c r="R17" i="4"/>
  <c r="S17" i="4"/>
  <c r="R18" i="4"/>
  <c r="S18" i="4"/>
  <c r="R19" i="4"/>
  <c r="S19" i="4"/>
  <c r="R20" i="4"/>
  <c r="S20" i="4"/>
  <c r="R21" i="4"/>
  <c r="S21" i="4"/>
  <c r="R22" i="4"/>
  <c r="S22" i="4"/>
  <c r="R23" i="4"/>
  <c r="S23" i="4"/>
  <c r="R24" i="4"/>
  <c r="S24" i="4"/>
  <c r="R25" i="4"/>
  <c r="S25" i="4"/>
  <c r="R26" i="4"/>
  <c r="S26" i="4"/>
  <c r="R27" i="4"/>
  <c r="S27" i="4"/>
  <c r="R28" i="4"/>
  <c r="S28" i="4"/>
  <c r="R29" i="4"/>
  <c r="S29" i="4"/>
  <c r="R30" i="4"/>
  <c r="S30" i="4"/>
  <c r="R31" i="4"/>
  <c r="S31" i="4"/>
  <c r="R32" i="4"/>
  <c r="S32" i="4"/>
  <c r="R33" i="4"/>
  <c r="S33" i="4"/>
  <c r="R34" i="4"/>
  <c r="S34" i="4"/>
  <c r="R35" i="4"/>
  <c r="S35" i="4"/>
  <c r="S36" i="4"/>
  <c r="L36" i="4"/>
  <c r="O36" i="4"/>
  <c r="P36" i="4"/>
  <c r="H36" i="4"/>
  <c r="N36" i="4"/>
  <c r="M36" i="4"/>
  <c r="T35" i="4"/>
  <c r="U35" i="4"/>
  <c r="V35" i="4"/>
  <c r="L35" i="4"/>
  <c r="N35" i="4"/>
  <c r="O35" i="4"/>
  <c r="P35" i="4"/>
  <c r="M35" i="4"/>
  <c r="T34" i="4"/>
  <c r="U34" i="4"/>
  <c r="V34" i="4"/>
  <c r="L34" i="4"/>
  <c r="N34" i="4"/>
  <c r="O34" i="4"/>
  <c r="P34" i="4"/>
  <c r="M34" i="4"/>
  <c r="T33" i="4"/>
  <c r="U33" i="4"/>
  <c r="V33" i="4"/>
  <c r="L33" i="4"/>
  <c r="N33" i="4"/>
  <c r="O33" i="4"/>
  <c r="P33" i="4"/>
  <c r="M33" i="4"/>
  <c r="T32" i="4"/>
  <c r="U32" i="4"/>
  <c r="V32" i="4"/>
  <c r="L32" i="4"/>
  <c r="N32" i="4"/>
  <c r="O32" i="4"/>
  <c r="P32" i="4"/>
  <c r="M32" i="4"/>
  <c r="T31" i="4"/>
  <c r="U31" i="4"/>
  <c r="V31" i="4"/>
  <c r="L31" i="4"/>
  <c r="N31" i="4"/>
  <c r="O31" i="4"/>
  <c r="P31" i="4"/>
  <c r="M31" i="4"/>
  <c r="T30" i="4"/>
  <c r="U30" i="4"/>
  <c r="V30" i="4"/>
  <c r="L30" i="4"/>
  <c r="N30" i="4"/>
  <c r="O30" i="4"/>
  <c r="P30" i="4"/>
  <c r="M30" i="4"/>
  <c r="T29" i="4"/>
  <c r="U29" i="4"/>
  <c r="V29" i="4"/>
  <c r="L29" i="4"/>
  <c r="N29" i="4"/>
  <c r="O29" i="4"/>
  <c r="P29" i="4"/>
  <c r="M29" i="4"/>
  <c r="T28" i="4"/>
  <c r="U28" i="4"/>
  <c r="V28" i="4"/>
  <c r="L28" i="4"/>
  <c r="N28" i="4"/>
  <c r="O28" i="4"/>
  <c r="P28" i="4"/>
  <c r="M28" i="4"/>
  <c r="T27" i="4"/>
  <c r="U27" i="4"/>
  <c r="V27" i="4"/>
  <c r="L27" i="4"/>
  <c r="N27" i="4"/>
  <c r="O27" i="4"/>
  <c r="P27" i="4"/>
  <c r="M27" i="4"/>
  <c r="T26" i="4"/>
  <c r="U26" i="4"/>
  <c r="V26" i="4"/>
  <c r="L26" i="4"/>
  <c r="N26" i="4"/>
  <c r="O26" i="4"/>
  <c r="P26" i="4"/>
  <c r="M26" i="4"/>
  <c r="T25" i="4"/>
  <c r="U25" i="4"/>
  <c r="V25" i="4"/>
  <c r="L25" i="4"/>
  <c r="N25" i="4"/>
  <c r="O25" i="4"/>
  <c r="P25" i="4"/>
  <c r="M25" i="4"/>
  <c r="T24" i="4"/>
  <c r="U24" i="4"/>
  <c r="V24" i="4"/>
  <c r="L24" i="4"/>
  <c r="N24" i="4"/>
  <c r="O24" i="4"/>
  <c r="P24" i="4"/>
  <c r="M24" i="4"/>
  <c r="T23" i="4"/>
  <c r="U23" i="4"/>
  <c r="V23" i="4"/>
  <c r="L23" i="4"/>
  <c r="N23" i="4"/>
  <c r="O23" i="4"/>
  <c r="P23" i="4"/>
  <c r="M23" i="4"/>
  <c r="T22" i="4"/>
  <c r="U22" i="4"/>
  <c r="V22" i="4"/>
  <c r="L22" i="4"/>
  <c r="N22" i="4"/>
  <c r="O22" i="4"/>
  <c r="P22" i="4"/>
  <c r="M22" i="4"/>
  <c r="T21" i="4"/>
  <c r="U21" i="4"/>
  <c r="V21" i="4"/>
  <c r="L21" i="4"/>
  <c r="N21" i="4"/>
  <c r="O21" i="4"/>
  <c r="P21" i="4"/>
  <c r="M21" i="4"/>
  <c r="T20" i="4"/>
  <c r="U20" i="4"/>
  <c r="V20" i="4"/>
  <c r="L20" i="4"/>
  <c r="N20" i="4"/>
  <c r="O20" i="4"/>
  <c r="P20" i="4"/>
  <c r="M20" i="4"/>
  <c r="T19" i="4"/>
  <c r="U19" i="4"/>
  <c r="V19" i="4"/>
  <c r="L19" i="4"/>
  <c r="N19" i="4"/>
  <c r="O19" i="4"/>
  <c r="P19" i="4"/>
  <c r="M19" i="4"/>
  <c r="T18" i="4"/>
  <c r="U18" i="4"/>
  <c r="V18" i="4"/>
  <c r="L18" i="4"/>
  <c r="N18" i="4"/>
  <c r="O18" i="4"/>
  <c r="P18" i="4"/>
  <c r="M18" i="4"/>
  <c r="T17" i="4"/>
  <c r="U17" i="4"/>
  <c r="V17" i="4"/>
  <c r="L17" i="4"/>
  <c r="N17" i="4"/>
  <c r="O17" i="4"/>
  <c r="P17" i="4"/>
  <c r="M17" i="4"/>
  <c r="T16" i="4"/>
  <c r="U16" i="4"/>
  <c r="V16" i="4"/>
  <c r="L16" i="4"/>
  <c r="N16" i="4"/>
  <c r="O16" i="4"/>
  <c r="P16" i="4"/>
  <c r="M16" i="4"/>
  <c r="T15" i="4"/>
  <c r="U15" i="4"/>
  <c r="V15" i="4"/>
  <c r="L15" i="4"/>
  <c r="N15" i="4"/>
  <c r="O15" i="4"/>
  <c r="P15" i="4"/>
  <c r="M15" i="4"/>
  <c r="T14" i="4"/>
  <c r="U14" i="4"/>
  <c r="V14" i="4"/>
  <c r="L14" i="4"/>
  <c r="N14" i="4"/>
  <c r="O14" i="4"/>
  <c r="P14" i="4"/>
  <c r="M14" i="4"/>
  <c r="T13" i="4"/>
  <c r="U13" i="4"/>
  <c r="V13" i="4"/>
  <c r="L13" i="4"/>
  <c r="N13" i="4"/>
  <c r="O13" i="4"/>
  <c r="P13" i="4"/>
  <c r="M13" i="4"/>
  <c r="T12" i="4"/>
  <c r="U12" i="4"/>
  <c r="V12" i="4"/>
  <c r="L12" i="4"/>
  <c r="N12" i="4"/>
  <c r="O12" i="4"/>
  <c r="P12" i="4"/>
  <c r="M12" i="4"/>
  <c r="T11" i="4"/>
  <c r="U11" i="4"/>
  <c r="V11" i="4"/>
  <c r="L11" i="4"/>
  <c r="N11" i="4"/>
  <c r="O11" i="4"/>
  <c r="P11" i="4"/>
  <c r="M11" i="4"/>
  <c r="T10" i="4"/>
  <c r="U10" i="4"/>
  <c r="V10" i="4"/>
  <c r="L10" i="4"/>
  <c r="N10" i="4"/>
  <c r="O10" i="4"/>
  <c r="P10" i="4"/>
  <c r="M10" i="4"/>
  <c r="T9" i="4"/>
  <c r="U9" i="4"/>
  <c r="V9" i="4"/>
  <c r="L9" i="4"/>
  <c r="N9" i="4"/>
  <c r="O9" i="4"/>
  <c r="P9" i="4"/>
  <c r="M9" i="4"/>
  <c r="T8" i="4"/>
  <c r="U8" i="4"/>
  <c r="V8" i="4"/>
  <c r="L8" i="4"/>
  <c r="N8" i="4"/>
  <c r="O8" i="4"/>
  <c r="P8" i="4"/>
  <c r="M8" i="4"/>
  <c r="T7" i="4"/>
  <c r="U7" i="4"/>
  <c r="V7" i="4"/>
  <c r="L7" i="4"/>
  <c r="N7" i="4"/>
  <c r="O7" i="4"/>
  <c r="P7" i="4"/>
  <c r="M7" i="4"/>
  <c r="T6" i="4"/>
  <c r="U6" i="4"/>
  <c r="V6" i="4"/>
  <c r="L6" i="4"/>
  <c r="M6" i="4"/>
  <c r="N6" i="4"/>
  <c r="O6" i="4"/>
  <c r="P6" i="4"/>
  <c r="T5" i="4"/>
  <c r="U5" i="4"/>
  <c r="V5" i="4"/>
  <c r="L5" i="4"/>
  <c r="M5" i="4"/>
  <c r="H5" i="4"/>
  <c r="N5" i="4"/>
  <c r="O5" i="4"/>
  <c r="P5" i="4"/>
  <c r="U2" i="4"/>
  <c r="R2" i="4"/>
  <c r="L2" i="4"/>
  <c r="P1" i="4"/>
  <c r="F36" i="4"/>
  <c r="L1" i="4"/>
  <c r="B4" i="6"/>
  <c r="J4" i="6"/>
  <c r="B3" i="6"/>
  <c r="F5" i="3"/>
  <c r="B6" i="3"/>
  <c r="F6" i="3"/>
  <c r="B7" i="3"/>
  <c r="F7" i="3"/>
  <c r="B8" i="3"/>
  <c r="F8" i="3"/>
  <c r="B9" i="3"/>
  <c r="F9" i="3"/>
  <c r="B10" i="3"/>
  <c r="F10" i="3"/>
  <c r="B11" i="3"/>
  <c r="F11" i="3"/>
  <c r="B12" i="3"/>
  <c r="F12" i="3"/>
  <c r="B13" i="3"/>
  <c r="F13" i="3"/>
  <c r="B14" i="3"/>
  <c r="F14" i="3"/>
  <c r="B15" i="3"/>
  <c r="F15" i="3"/>
  <c r="B16" i="3"/>
  <c r="F16" i="3"/>
  <c r="B17" i="3"/>
  <c r="F17" i="3"/>
  <c r="B18" i="3"/>
  <c r="F18" i="3"/>
  <c r="B19" i="3"/>
  <c r="F19" i="3"/>
  <c r="B20" i="3"/>
  <c r="F20" i="3"/>
  <c r="B21" i="3"/>
  <c r="F21" i="3"/>
  <c r="B22" i="3"/>
  <c r="F22" i="3"/>
  <c r="B23" i="3"/>
  <c r="F23" i="3"/>
  <c r="B24" i="3"/>
  <c r="F24" i="3"/>
  <c r="B25" i="3"/>
  <c r="F25" i="3"/>
  <c r="B26" i="3"/>
  <c r="F26" i="3"/>
  <c r="B27" i="3"/>
  <c r="F27" i="3"/>
  <c r="B28" i="3"/>
  <c r="F28" i="3"/>
  <c r="B29" i="3"/>
  <c r="F29" i="3"/>
  <c r="B30" i="3"/>
  <c r="F30" i="3"/>
  <c r="B31" i="3"/>
  <c r="F31" i="3"/>
  <c r="B32" i="3"/>
  <c r="F32" i="3"/>
  <c r="B33" i="3"/>
  <c r="F33" i="3"/>
  <c r="B34" i="3"/>
  <c r="F34" i="3"/>
  <c r="B35" i="3"/>
  <c r="F35" i="3"/>
  <c r="B36" i="3"/>
  <c r="F36" i="3"/>
  <c r="B37" i="3"/>
  <c r="F37" i="3"/>
  <c r="B38" i="3"/>
  <c r="F38" i="3"/>
  <c r="B39" i="3"/>
  <c r="F39" i="3"/>
  <c r="B40" i="3"/>
  <c r="F40" i="3"/>
  <c r="B41" i="3"/>
  <c r="F41" i="3"/>
  <c r="B42" i="3"/>
  <c r="F42" i="3"/>
  <c r="B43" i="3"/>
  <c r="F43" i="3"/>
  <c r="B44" i="3"/>
  <c r="F44" i="3"/>
  <c r="B45" i="3"/>
  <c r="F45" i="3"/>
  <c r="B46" i="3"/>
  <c r="F46" i="3"/>
  <c r="B47" i="3"/>
  <c r="F47" i="3"/>
  <c r="B48" i="3"/>
  <c r="F48" i="3"/>
  <c r="B49" i="3"/>
  <c r="F49" i="3"/>
  <c r="B50" i="3"/>
  <c r="F50" i="3"/>
  <c r="B51" i="3"/>
  <c r="F51" i="3"/>
  <c r="B52" i="3"/>
  <c r="F52" i="3"/>
  <c r="B53" i="3"/>
  <c r="F53" i="3"/>
  <c r="B54" i="3"/>
  <c r="F54" i="3"/>
  <c r="B55" i="3"/>
  <c r="F55" i="3"/>
  <c r="B56" i="3"/>
  <c r="F56" i="3"/>
  <c r="B57" i="3"/>
  <c r="F57" i="3"/>
  <c r="B58" i="3"/>
  <c r="F58" i="3"/>
  <c r="B59" i="3"/>
  <c r="F59" i="3"/>
  <c r="B60" i="3"/>
  <c r="F60" i="3"/>
  <c r="B61" i="3"/>
  <c r="F61" i="3"/>
  <c r="B62" i="3"/>
  <c r="F62" i="3"/>
  <c r="B63" i="3"/>
  <c r="F63" i="3"/>
  <c r="B64" i="3"/>
  <c r="F64" i="3"/>
  <c r="B65" i="3"/>
  <c r="F65" i="3"/>
  <c r="B66" i="3"/>
  <c r="F66" i="3"/>
  <c r="D68" i="3"/>
  <c r="D69" i="3"/>
  <c r="D70" i="3"/>
  <c r="D71" i="3"/>
  <c r="D72" i="3"/>
  <c r="D73" i="3"/>
  <c r="D74" i="3"/>
  <c r="C2" i="4"/>
  <c r="D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ks</author>
  </authors>
  <commentList>
    <comment ref="B5" authorId="0" shapeId="0" xr:uid="{00000000-0006-0000-0100-000001000000}">
      <text>
        <r>
          <rPr>
            <b/>
            <sz val="9"/>
            <color indexed="8"/>
            <rFont val="ＭＳ Ｐゴシック"/>
            <family val="3"/>
            <charset val="128"/>
          </rPr>
          <t>初版の日付を記入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ks</author>
  </authors>
  <commentList>
    <comment ref="A4" authorId="0" shapeId="0" xr:uid="{00000000-0006-0000-0200-000001000000}">
      <text>
        <r>
          <rPr>
            <b/>
            <sz val="9"/>
            <color indexed="8"/>
            <rFont val="ＭＳ Ｐゴシック"/>
            <family val="3"/>
            <charset val="128"/>
          </rPr>
          <t xml:space="preserve">進捗を入れる
0～4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ks</author>
  </authors>
  <commentList>
    <comment ref="D4" authorId="0" shapeId="0" xr:uid="{00000000-0006-0000-0300-000001000000}">
      <text>
        <r>
          <rPr>
            <b/>
            <sz val="9"/>
            <color indexed="8"/>
            <rFont val="ＭＳ Ｐゴシック"/>
            <family val="3"/>
            <charset val="128"/>
          </rPr>
          <t xml:space="preserve">DBMSで有効な名前で入力
</t>
        </r>
      </text>
    </comment>
    <comment ref="E4" authorId="0" shapeId="0" xr:uid="{00000000-0006-0000-0300-000002000000}">
      <text>
        <r>
          <rPr>
            <b/>
            <sz val="9"/>
            <color indexed="8"/>
            <rFont val="ＭＳ Ｐゴシック"/>
            <family val="3"/>
            <charset val="128"/>
          </rPr>
          <t>属性の長さも入れる
例）char(10)</t>
        </r>
      </text>
    </comment>
    <comment ref="G4" authorId="0" shapeId="0" xr:uid="{00000000-0006-0000-0300-000003000000}">
      <text>
        <r>
          <rPr>
            <b/>
            <sz val="9"/>
            <color indexed="8"/>
            <rFont val="ＭＳ Ｐゴシック"/>
            <family val="3"/>
            <charset val="128"/>
          </rPr>
          <t>主キーの場合、「○」を入力する</t>
        </r>
      </text>
    </comment>
    <comment ref="H4" authorId="0" shapeId="0" xr:uid="{00000000-0006-0000-0300-000004000000}">
      <text>
        <r>
          <rPr>
            <b/>
            <sz val="9"/>
            <color indexed="8"/>
            <rFont val="ＭＳ Ｐゴシック"/>
            <family val="3"/>
            <charset val="128"/>
          </rPr>
          <t>主キーに丸がある場合は、自動で○が入る。
それ以外は、「○」を入力する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ks</author>
  </authors>
  <commentList>
    <comment ref="D4" authorId="0" shapeId="0" xr:uid="{00000000-0006-0000-0400-000001000000}">
      <text>
        <r>
          <rPr>
            <b/>
            <sz val="9"/>
            <color indexed="8"/>
            <rFont val="ＭＳ Ｐゴシック"/>
            <family val="3"/>
            <charset val="128"/>
          </rPr>
          <t xml:space="preserve">DBMSで有効な名前で入力
</t>
        </r>
      </text>
    </comment>
    <comment ref="E4" authorId="0" shapeId="0" xr:uid="{00000000-0006-0000-0400-000002000000}">
      <text>
        <r>
          <rPr>
            <b/>
            <sz val="9"/>
            <color indexed="8"/>
            <rFont val="ＭＳ Ｐゴシック"/>
            <family val="3"/>
            <charset val="128"/>
          </rPr>
          <t>属性の長さも入れる
例）char(10)</t>
        </r>
      </text>
    </comment>
    <comment ref="G4" authorId="0" shapeId="0" xr:uid="{00000000-0006-0000-0400-000003000000}">
      <text>
        <r>
          <rPr>
            <b/>
            <sz val="9"/>
            <color indexed="8"/>
            <rFont val="ＭＳ Ｐゴシック"/>
            <family val="3"/>
            <charset val="128"/>
          </rPr>
          <t>主キーの場合、「○」を入力する</t>
        </r>
      </text>
    </comment>
    <comment ref="H4" authorId="0" shapeId="0" xr:uid="{00000000-0006-0000-0400-000004000000}">
      <text>
        <r>
          <rPr>
            <b/>
            <sz val="9"/>
            <color indexed="8"/>
            <rFont val="ＭＳ Ｐゴシック"/>
            <family val="3"/>
            <charset val="128"/>
          </rPr>
          <t>主キーに丸がある場合は、自動で○が入る。
それ以外は、「○」を入力する</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ks</author>
  </authors>
  <commentList>
    <comment ref="B4" authorId="0" shapeId="0" xr:uid="{00000000-0006-0000-0700-000001000000}">
      <text>
        <r>
          <rPr>
            <b/>
            <sz val="9"/>
            <color indexed="8"/>
            <rFont val="ＭＳ Ｐゴシック"/>
            <family val="3"/>
            <charset val="128"/>
          </rPr>
          <t>RDBMSによって変更すること
内容のセル範囲の名前を"DataType"にすること</t>
        </r>
      </text>
    </comment>
  </commentList>
</comments>
</file>

<file path=xl/sharedStrings.xml><?xml version="1.0" encoding="utf-8"?>
<sst xmlns="http://schemas.openxmlformats.org/spreadsheetml/2006/main" count="604" uniqueCount="397">
  <si>
    <t>初版</t>
  </si>
  <si>
    <t>最終更新日</t>
  </si>
  <si>
    <t>更新履歴</t>
  </si>
  <si>
    <t>更新日</t>
  </si>
  <si>
    <t>更新内容</t>
  </si>
  <si>
    <t>備考</t>
  </si>
  <si>
    <t>テーブル一覧</t>
  </si>
  <si>
    <t>No</t>
  </si>
  <si>
    <t>テーブル</t>
  </si>
  <si>
    <t>テーブル名(英字)</t>
  </si>
  <si>
    <t>説明</t>
  </si>
  <si>
    <t>RL</t>
  </si>
  <si>
    <t>サンプルテーブル</t>
  </si>
  <si>
    <t>sample_tbl</t>
  </si>
  <si>
    <t>記入例サンプル</t>
  </si>
  <si>
    <t>合計</t>
  </si>
  <si>
    <t>未着手</t>
  </si>
  <si>
    <t>案または調査が必要なレベル</t>
  </si>
  <si>
    <t>３回程度レビューが必要なレベル</t>
  </si>
  <si>
    <t>２回程度レビューが必要なレベル</t>
  </si>
  <si>
    <t>進捗度</t>
  </si>
  <si>
    <t>テーブルレイアウト</t>
  </si>
  <si>
    <t>顧客名</t>
  </si>
  <si>
    <t>システム名</t>
  </si>
  <si>
    <t>サブシステム名</t>
  </si>
  <si>
    <t>テーブル名</t>
  </si>
  <si>
    <t>&lt;-</t>
  </si>
  <si>
    <t>No.</t>
  </si>
  <si>
    <t>大分類</t>
  </si>
  <si>
    <t>項目名　</t>
  </si>
  <si>
    <t>コーディング名</t>
  </si>
  <si>
    <t>属性</t>
  </si>
  <si>
    <t>バイト長</t>
  </si>
  <si>
    <t>主</t>
  </si>
  <si>
    <t>必須</t>
  </si>
  <si>
    <t>フィールドと属性</t>
  </si>
  <si>
    <t>フィールド全体</t>
  </si>
  <si>
    <t>主キーか？</t>
  </si>
  <si>
    <t>カンマ用</t>
  </si>
  <si>
    <t>integer</t>
  </si>
  <si>
    <t>○</t>
  </si>
  <si>
    <t>char(1)</t>
  </si>
  <si>
    <t>item009</t>
  </si>
  <si>
    <t>item010</t>
  </si>
  <si>
    <t>item011</t>
  </si>
  <si>
    <t>item012</t>
  </si>
  <si>
    <t>item013</t>
  </si>
  <si>
    <t>item014</t>
  </si>
  <si>
    <t>item015</t>
  </si>
  <si>
    <t>item016</t>
  </si>
  <si>
    <t>item017</t>
  </si>
  <si>
    <t>item018</t>
  </si>
  <si>
    <t>item019</t>
  </si>
  <si>
    <t>item020</t>
  </si>
  <si>
    <t>item021</t>
  </si>
  <si>
    <t>item022</t>
  </si>
  <si>
    <t>item023</t>
  </si>
  <si>
    <t>item024</t>
  </si>
  <si>
    <t>item025</t>
  </si>
  <si>
    <t>item026</t>
  </si>
  <si>
    <t>item027</t>
  </si>
  <si>
    <t>item028</t>
  </si>
  <si>
    <t>item029</t>
  </si>
  <si>
    <t>item030</t>
  </si>
  <si>
    <t>item031</t>
  </si>
  <si>
    <t>ＳＱＬ文作成</t>
  </si>
  <si>
    <t>ＳＱＬ</t>
  </si>
  <si>
    <t>データ型定義</t>
  </si>
  <si>
    <t>データ型</t>
  </si>
  <si>
    <t>int2</t>
  </si>
  <si>
    <t>int8</t>
  </si>
  <si>
    <t>real</t>
  </si>
  <si>
    <t>float</t>
  </si>
  <si>
    <t>numeric</t>
  </si>
  <si>
    <t>decimal</t>
  </si>
  <si>
    <t>serial</t>
  </si>
  <si>
    <t>char</t>
  </si>
  <si>
    <t>varchar</t>
  </si>
  <si>
    <t>text</t>
  </si>
  <si>
    <t>lztext</t>
  </si>
  <si>
    <t>bool</t>
  </si>
  <si>
    <t>oid</t>
  </si>
  <si>
    <t>bytea</t>
  </si>
  <si>
    <t>inet</t>
  </si>
  <si>
    <t>date</t>
  </si>
  <si>
    <t>time</t>
  </si>
  <si>
    <t>timestamp</t>
  </si>
  <si>
    <t>interval</t>
  </si>
  <si>
    <t>timetz</t>
  </si>
  <si>
    <t>Microsoft SQL Serverで利用できるデータ型</t>
  </si>
  <si>
    <t>種類</t>
  </si>
  <si>
    <t>型</t>
  </si>
  <si>
    <t>整数型</t>
  </si>
  <si>
    <t>bit</t>
  </si>
  <si>
    <t>1 または 0 の整数データ</t>
  </si>
  <si>
    <t>int</t>
  </si>
  <si>
    <t>-2,147,483,648 から 2,147,483,647 までの整数データ</t>
  </si>
  <si>
    <t>smallint</t>
  </si>
  <si>
    <t>-32,768 から 32,767 までの整数データ</t>
  </si>
  <si>
    <t>tinyint</t>
  </si>
  <si>
    <t>0 から 255 までの整数データ</t>
  </si>
  <si>
    <t>通貨型</t>
  </si>
  <si>
    <t>money</t>
  </si>
  <si>
    <t>-922,337,203,685,477.5808 から922,337,203,685,477.5807 までの金額データ値</t>
  </si>
  <si>
    <t>smallmoney</t>
  </si>
  <si>
    <t>-214,748.3648 から +214,748.3647 までの金額データ値</t>
  </si>
  <si>
    <t>浮動小数点型</t>
  </si>
  <si>
    <t>-1.79E + 308 から 1.79E + 308 までの浮動小数点数のデータ</t>
  </si>
  <si>
    <t>-3.40E + 38 から 3.40E + 38 までの浮動小数点数のデータ</t>
  </si>
  <si>
    <t>日付型</t>
  </si>
  <si>
    <t>datetime</t>
  </si>
  <si>
    <t>1753 年 1 月 1 日から 9999 年 12 月 31 日までの日付と時刻データ</t>
  </si>
  <si>
    <t>smalldatetime</t>
  </si>
  <si>
    <t>1900 年 1 月 1 日から 2079 年 6 月 6 日までの日付と時刻データ</t>
  </si>
  <si>
    <t>文字列型</t>
  </si>
  <si>
    <t>8,000 文字以内の固定長の Unicode 以外の文字データ</t>
  </si>
  <si>
    <t xml:space="preserve">varchar </t>
  </si>
  <si>
    <t>8,000 文字以内の可変長の Unicode 以外のデータ</t>
  </si>
  <si>
    <t>2,147,483,647 文字以内の可変長の Unicode 以外のデータ</t>
  </si>
  <si>
    <t>バイナリ型</t>
  </si>
  <si>
    <t>binary</t>
  </si>
  <si>
    <t>8,000 バイト以内の固定長のバイナリ データ</t>
  </si>
  <si>
    <t>varbinary</t>
  </si>
  <si>
    <t>8,000 バイト以内の可変長のバイナリ データ</t>
  </si>
  <si>
    <t>image</t>
  </si>
  <si>
    <t>2,147,483,647 バイト以内の可変長のバイナリ データ</t>
  </si>
  <si>
    <t>SymfoWAREで利用できるデータ型</t>
  </si>
  <si>
    <t>※１：ｐの値で長さが変わる。</t>
  </si>
  <si>
    <t>主タイプ</t>
  </si>
  <si>
    <t>長さ（バイト）</t>
  </si>
  <si>
    <t>記述形式</t>
  </si>
  <si>
    <t>ｐの値</t>
  </si>
  <si>
    <t>長さ</t>
  </si>
  <si>
    <t>固定長</t>
  </si>
  <si>
    <t>SMALLINT</t>
  </si>
  <si>
    <t>数値</t>
  </si>
  <si>
    <t>-32768～32767　（小数点無し）</t>
  </si>
  <si>
    <t>１～２</t>
  </si>
  <si>
    <t>INTEGER</t>
  </si>
  <si>
    <t>-2147483648～2147483647　（小数点無し）</t>
  </si>
  <si>
    <t>３～４</t>
  </si>
  <si>
    <t>NUMERIC(p,q)</t>
  </si>
  <si>
    <t>※１</t>
  </si>
  <si>
    <t>整数部：ｐ－ｑ以下</t>
  </si>
  <si>
    <t>５～６</t>
  </si>
  <si>
    <t>DECIMAL(p,q)</t>
  </si>
  <si>
    <t>小数部：ｑ以下</t>
  </si>
  <si>
    <t>７～９</t>
  </si>
  <si>
    <t>TIMESTAMP</t>
  </si>
  <si>
    <t>日付/時刻</t>
  </si>
  <si>
    <t>YYYY-MM-DD hh:mm:ss</t>
  </si>
  <si>
    <t>10～11</t>
  </si>
  <si>
    <t>DATE</t>
  </si>
  <si>
    <t>日付</t>
  </si>
  <si>
    <t>YYYY-MM-DD</t>
  </si>
  <si>
    <t>12～14</t>
  </si>
  <si>
    <t>TIME</t>
  </si>
  <si>
    <t>時刻</t>
  </si>
  <si>
    <t>hh:mm:ss</t>
  </si>
  <si>
    <t>15～16</t>
  </si>
  <si>
    <t>CHAR(n)</t>
  </si>
  <si>
    <t>文字列</t>
  </si>
  <si>
    <t>n</t>
  </si>
  <si>
    <t>長さがｎ以下の二重引用符で囲んだ文字列</t>
  </si>
  <si>
    <t>17～18</t>
  </si>
  <si>
    <t>NCHAR(n)</t>
  </si>
  <si>
    <t>n * 2</t>
  </si>
  <si>
    <t>REAL</t>
  </si>
  <si>
    <t>仮数Ｅ指数</t>
  </si>
  <si>
    <t>DOUBLE PRECISION</t>
  </si>
  <si>
    <t>例：-1.05E+100  ※２</t>
  </si>
  <si>
    <t>可変長</t>
  </si>
  <si>
    <t>VARCHAR(n)</t>
  </si>
  <si>
    <t>a</t>
  </si>
  <si>
    <t>※３</t>
  </si>
  <si>
    <t>NCHAR VARYING(n)</t>
  </si>
  <si>
    <t>a * 2</t>
  </si>
  <si>
    <t>BLOB(nk)</t>
  </si>
  <si>
    <t>バイナリ</t>
  </si>
  <si>
    <t>b * 1024 + 6</t>
  </si>
  <si>
    <t>※４</t>
  </si>
  <si>
    <t>注）ｐ：精度、ｑ：位取り、ｎ：長さ</t>
  </si>
  <si>
    <t>※２：仮数及び指数で符号"+"は省略可能。</t>
  </si>
  <si>
    <t>※３：ａは平均文字数。最大ｎ文字。</t>
  </si>
  <si>
    <t>※４：ｂは平均データ長（バイト）。最大ｎキロバイト。</t>
  </si>
  <si>
    <t>Oracleで利用できるデータ型早見表</t>
  </si>
  <si>
    <t>バイト</t>
  </si>
  <si>
    <t xml:space="preserve">NUMBER(p,q) </t>
  </si>
  <si>
    <t>p</t>
  </si>
  <si>
    <t>P:全体、整数部(p-q)桁、小数部q桁</t>
  </si>
  <si>
    <t xml:space="preserve">DATE </t>
  </si>
  <si>
    <t xml:space="preserve">CHAR(n) </t>
  </si>
  <si>
    <t>文字列を n バイト分格納します。 最大2000バイト。</t>
  </si>
  <si>
    <t xml:space="preserve">VARCHAR2(n) </t>
  </si>
  <si>
    <t>最大4000バイト。 nバイト未満の文字列が格納されても空白で埋まらない。</t>
  </si>
  <si>
    <t xml:space="preserve">RAW(n) </t>
  </si>
  <si>
    <t>最大2000バイト</t>
  </si>
  <si>
    <t xml:space="preserve">LONG RAW </t>
  </si>
  <si>
    <t>最大 2GB。１つのテーブルに複数のLONG RAWを定義不可。</t>
  </si>
  <si>
    <t xml:space="preserve">BLOB </t>
  </si>
  <si>
    <t>最大 4GB。 １つのテーブルに複数のBLOB列を定義可能。</t>
  </si>
  <si>
    <t>PostgreSQLデータ型早見表</t>
  </si>
  <si>
    <t>バイト数</t>
  </si>
  <si>
    <t>２バイト符号付き整数（int2）</t>
  </si>
  <si>
    <t>符号付き整数(int4)</t>
  </si>
  <si>
    <t>８バイト符号付き整数</t>
  </si>
  <si>
    <t>浮動小数点（float4）</t>
  </si>
  <si>
    <t>浮動小数点（float8)</t>
  </si>
  <si>
    <t>numeric(p,q)</t>
  </si>
  <si>
    <t>1,000桁までの精度の整数と小数、互換性重視</t>
  </si>
  <si>
    <t>decimal(p,q)</t>
  </si>
  <si>
    <t>1,000桁までの精度の整数と小数、効率を重視</t>
  </si>
  <si>
    <t>順序数</t>
  </si>
  <si>
    <t>char(n)</t>
  </si>
  <si>
    <t>文字</t>
  </si>
  <si>
    <t>可変長テキスト</t>
  </si>
  <si>
    <t>varchar(n)</t>
  </si>
  <si>
    <t>可変長文字列</t>
  </si>
  <si>
    <t>圧縮した文字列</t>
  </si>
  <si>
    <t>論理</t>
  </si>
  <si>
    <t>真偽</t>
  </si>
  <si>
    <t>オブジェクト</t>
  </si>
  <si>
    <t>オブジェクトID</t>
  </si>
  <si>
    <t>バイトデータ</t>
  </si>
  <si>
    <t>IPアドレス</t>
  </si>
  <si>
    <t>日付（年月日）</t>
  </si>
  <si>
    <t>時刻（時分秒）</t>
  </si>
  <si>
    <t>日付と時刻（７．０でdatetimeを統合）</t>
  </si>
  <si>
    <t>日付と時刻（７．０でtimestampに統合）</t>
  </si>
  <si>
    <t>日付／時刻の差</t>
  </si>
  <si>
    <t>タイムゾーンが追加された時刻（時分秒）</t>
  </si>
  <si>
    <t>box</t>
  </si>
  <si>
    <t>地理データ</t>
  </si>
  <si>
    <t>短形、左下右上の点を指定</t>
  </si>
  <si>
    <t>circle</t>
  </si>
  <si>
    <t>円、中心点と半径を指定</t>
  </si>
  <si>
    <t>line</t>
  </si>
  <si>
    <t>直線、その直線上の２点を指定</t>
  </si>
  <si>
    <t>lseg</t>
  </si>
  <si>
    <t>線分、始点と終点を指定</t>
  </si>
  <si>
    <t>path</t>
  </si>
  <si>
    <t>経路</t>
  </si>
  <si>
    <t>point</t>
  </si>
  <si>
    <t>点</t>
  </si>
  <si>
    <t>polygon</t>
  </si>
  <si>
    <t>多角形</t>
  </si>
  <si>
    <t>共通設定</t>
  </si>
  <si>
    <t>顧客名は共通設定で</t>
  </si>
  <si>
    <t>システム名は共通設定で</t>
  </si>
  <si>
    <t>互換情報１</t>
  </si>
  <si>
    <t>Excel:！、Calc：．</t>
  </si>
  <si>
    <t>このシートの使い方</t>
  </si>
  <si>
    <t>2005/5/10</t>
  </si>
  <si>
    <t>データ型の設定</t>
  </si>
  <si>
    <t>表の内容を変更します。</t>
  </si>
  <si>
    <t>各種データベースソフトウェア毎、バージョン毎によって型が異なるので、注意してください。</t>
  </si>
  <si>
    <t>リストに反映されない場合には、セルの範囲の名前を設定し直してください。</t>
  </si>
  <si>
    <t>顧客名を各シートに付与します。（各シートごとに入力した場合には無効です）</t>
  </si>
  <si>
    <t>シート：「更新履歴」</t>
  </si>
  <si>
    <t>初版の日付を入れます</t>
  </si>
  <si>
    <t>表の最終日が最終更新日になります（表の上部とシート「表紙」の最終更新日が更新されます）</t>
  </si>
  <si>
    <t>各テーブルの定義</t>
  </si>
  <si>
    <t>属性はシート「データ型」から表示されます。任意入力もできます。</t>
  </si>
  <si>
    <t>プライマリーキー(Primary Key)の指定</t>
  </si>
  <si>
    <r>
      <t>備考に"PKEY"を入れることで、プライマリーキー指定です。行が</t>
    </r>
    <r>
      <rPr>
        <b/>
        <strike/>
        <u/>
        <sz val="11"/>
        <color indexed="44"/>
        <rFont val="ＭＳ Ｐゴシック"/>
        <family val="3"/>
        <charset val="128"/>
      </rPr>
      <t>薄い青</t>
    </r>
    <r>
      <rPr>
        <strike/>
        <sz val="11"/>
        <rFont val="ＭＳ Ｐゴシック"/>
        <family val="3"/>
        <charset val="128"/>
      </rPr>
      <t>になります。</t>
    </r>
  </si>
  <si>
    <r>
      <t>主キー列に「○」を入れると、行が</t>
    </r>
    <r>
      <rPr>
        <b/>
        <u/>
        <sz val="11"/>
        <color indexed="44"/>
        <rFont val="ＭＳ Ｐゴシック"/>
        <family val="3"/>
        <charset val="128"/>
      </rPr>
      <t>薄い青</t>
    </r>
    <r>
      <rPr>
        <sz val="11"/>
        <rFont val="ＭＳ Ｐゴシック"/>
        <family val="3"/>
        <charset val="128"/>
      </rPr>
      <t>になります。</t>
    </r>
  </si>
  <si>
    <t>テーブル定義のSQL</t>
  </si>
  <si>
    <t>シート：各テーブルの定義のシート</t>
  </si>
  <si>
    <t>※キーなしのテーブルに対応していないので注意すること。</t>
  </si>
  <si>
    <t>雛形</t>
  </si>
  <si>
    <t>変更履歴</t>
  </si>
  <si>
    <t>2004/5/10</t>
  </si>
  <si>
    <t>初版(v1.0.0)</t>
  </si>
  <si>
    <t>2004/5/12</t>
  </si>
  <si>
    <t>テーブル定義書の初期行数を３１行（１ページ）に変更</t>
  </si>
  <si>
    <t>テーブル定義書のバグの修正　条件付書式のバグ</t>
  </si>
  <si>
    <t>テーブル定義書の表示（ズーム）を"80%"に変更</t>
  </si>
  <si>
    <t>2004/5/14</t>
  </si>
  <si>
    <t>v1.1.0</t>
  </si>
  <si>
    <t>SymfoWAREデータ型の追加</t>
  </si>
  <si>
    <t>v1.1.1</t>
  </si>
  <si>
    <t>Oracleデータ型の追加</t>
  </si>
  <si>
    <t>v1.1.2</t>
  </si>
  <si>
    <t>SQL Serverデータ型の追加</t>
  </si>
  <si>
    <t>2004/10/29</t>
  </si>
  <si>
    <t>v1.2.0</t>
  </si>
  <si>
    <t>主なRDBMSのデータ項目の追加と細かい修正</t>
  </si>
  <si>
    <t>2004/11/8</t>
  </si>
  <si>
    <t>v2.0.0</t>
  </si>
  <si>
    <t>大幅改修。主キーおよび必須（NOTNULL）対応、キーなし対応</t>
  </si>
  <si>
    <t>2004/12/13</t>
  </si>
  <si>
    <t>v2.0.1</t>
  </si>
  <si>
    <t>バグ修正（インデックス定義部分のスクリプト生成）</t>
  </si>
  <si>
    <t>v2.0.2</t>
  </si>
  <si>
    <t>OpenOffice.orgとの互換性考慮</t>
  </si>
  <si>
    <t>!</t>
    <phoneticPr fontId="14"/>
  </si>
  <si>
    <t>v2.0.3</t>
    <phoneticPr fontId="14"/>
  </si>
  <si>
    <t>OpenOffice.orgとの互換性考慮を修正</t>
    <rPh sb="22" eb="24">
      <t>シュウセイ</t>
    </rPh>
    <phoneticPr fontId="14"/>
  </si>
  <si>
    <t>v2.1.0</t>
    <phoneticPr fontId="14"/>
  </si>
  <si>
    <t>OpenOffice.orgとの互換性を適用</t>
    <rPh sb="20" eb="22">
      <t>テキヨウ</t>
    </rPh>
    <phoneticPr fontId="14"/>
  </si>
  <si>
    <t>2005/5/20</t>
    <phoneticPr fontId="14"/>
  </si>
  <si>
    <t>2005/5/12</t>
    <phoneticPr fontId="14"/>
  </si>
  <si>
    <t>※v2.1.0からエクセルファイル名の入力が不要になりました。</t>
    <rPh sb="17" eb="18">
      <t>メイ</t>
    </rPh>
    <rPh sb="19" eb="21">
      <t>ニュウリョク</t>
    </rPh>
    <rPh sb="22" eb="24">
      <t>フヨウ</t>
    </rPh>
    <phoneticPr fontId="14"/>
  </si>
  <si>
    <t>デフォルト</t>
    <phoneticPr fontId="14"/>
  </si>
  <si>
    <t>○</t>
    <phoneticPr fontId="14"/>
  </si>
  <si>
    <t>sample_tbl</t>
    <phoneticPr fontId="14"/>
  </si>
  <si>
    <t>2005/6/1</t>
    <phoneticPr fontId="14"/>
  </si>
  <si>
    <t>v2.2.0</t>
    <phoneticPr fontId="14"/>
  </si>
  <si>
    <t>『デフォルト値』欄の確保　postgreSQLとOracleで検証</t>
    <rPh sb="6" eb="7">
      <t>チ</t>
    </rPh>
    <rPh sb="8" eb="9">
      <t>ラン</t>
    </rPh>
    <rPh sb="10" eb="12">
      <t>カクホ</t>
    </rPh>
    <rPh sb="31" eb="33">
      <t>ケンショウ</t>
    </rPh>
    <phoneticPr fontId="14"/>
  </si>
  <si>
    <t>項目管理</t>
    <rPh sb="0" eb="2">
      <t>コウモク</t>
    </rPh>
    <rPh sb="2" eb="4">
      <t>カンリ</t>
    </rPh>
    <phoneticPr fontId="14"/>
  </si>
  <si>
    <t>フィールド</t>
    <phoneticPr fontId="14"/>
  </si>
  <si>
    <t>型</t>
    <rPh sb="0" eb="1">
      <t>カタ</t>
    </rPh>
    <phoneticPr fontId="14"/>
  </si>
  <si>
    <t>field001</t>
    <phoneticPr fontId="14"/>
  </si>
  <si>
    <t>field002</t>
    <phoneticPr fontId="14"/>
  </si>
  <si>
    <t>varchar(100)</t>
    <phoneticPr fontId="14"/>
  </si>
  <si>
    <t>char(5)</t>
    <phoneticPr fontId="14"/>
  </si>
  <si>
    <t>field003</t>
    <phoneticPr fontId="14"/>
  </si>
  <si>
    <t>date</t>
    <phoneticPr fontId="14"/>
  </si>
  <si>
    <t>field004</t>
    <phoneticPr fontId="14"/>
  </si>
  <si>
    <t>integer</t>
    <phoneticPr fontId="14"/>
  </si>
  <si>
    <t>p-key001</t>
    <phoneticPr fontId="14"/>
  </si>
  <si>
    <t>char(5)</t>
    <phoneticPr fontId="14"/>
  </si>
  <si>
    <t>char(2)</t>
    <phoneticPr fontId="14"/>
  </si>
  <si>
    <t>char(6)</t>
    <phoneticPr fontId="14"/>
  </si>
  <si>
    <t>char(8)</t>
    <phoneticPr fontId="14"/>
  </si>
  <si>
    <t>フィールド（漢字）</t>
    <rPh sb="6" eb="8">
      <t>カンジ</t>
    </rPh>
    <phoneticPr fontId="14"/>
  </si>
  <si>
    <t>キー項目？</t>
    <rPh sb="2" eb="4">
      <t>コウモク</t>
    </rPh>
    <phoneticPr fontId="14"/>
  </si>
  <si>
    <t>項目説明・備考</t>
    <phoneticPr fontId="14"/>
  </si>
  <si>
    <t>-</t>
    <phoneticPr fontId="14"/>
  </si>
  <si>
    <t>バイト長</t>
    <rPh sb="3" eb="4">
      <t>チョウ</t>
    </rPh>
    <phoneticPr fontId="14"/>
  </si>
  <si>
    <t>キー項目００１</t>
    <rPh sb="2" eb="4">
      <t>コウモク</t>
    </rPh>
    <phoneticPr fontId="14"/>
  </si>
  <si>
    <t>キー項目００２</t>
    <rPh sb="2" eb="4">
      <t>コウモク</t>
    </rPh>
    <phoneticPr fontId="14"/>
  </si>
  <si>
    <t>キー項目００３</t>
    <rPh sb="2" eb="4">
      <t>コウモク</t>
    </rPh>
    <phoneticPr fontId="14"/>
  </si>
  <si>
    <t>キー項目００４</t>
    <rPh sb="2" eb="4">
      <t>コウモク</t>
    </rPh>
    <phoneticPr fontId="14"/>
  </si>
  <si>
    <t>p-key002</t>
  </si>
  <si>
    <t>p-key003</t>
  </si>
  <si>
    <t>p-key004</t>
  </si>
  <si>
    <t>項目説明・備考</t>
    <phoneticPr fontId="14"/>
  </si>
  <si>
    <t>項目００５</t>
    <rPh sb="0" eb="2">
      <t>コウモク</t>
    </rPh>
    <phoneticPr fontId="14"/>
  </si>
  <si>
    <t>項目００６</t>
    <rPh sb="0" eb="2">
      <t>コウモク</t>
    </rPh>
    <phoneticPr fontId="14"/>
  </si>
  <si>
    <t>項目００７</t>
    <rPh sb="0" eb="2">
      <t>コウモク</t>
    </rPh>
    <phoneticPr fontId="14"/>
  </si>
  <si>
    <t>項目００８</t>
    <rPh sb="0" eb="2">
      <t>コウモク</t>
    </rPh>
    <phoneticPr fontId="14"/>
  </si>
  <si>
    <t/>
  </si>
  <si>
    <t>(手入力)</t>
    <rPh sb="1" eb="2">
      <t>テ</t>
    </rPh>
    <rPh sb="2" eb="4">
      <t>ニュウリョク</t>
    </rPh>
    <phoneticPr fontId="14"/>
  </si>
  <si>
    <t>(項目管理より)</t>
    <rPh sb="1" eb="3">
      <t>コウモク</t>
    </rPh>
    <rPh sb="3" eb="5">
      <t>カンリ</t>
    </rPh>
    <phoneticPr fontId="14"/>
  </si>
  <si>
    <t>2005/6/9</t>
    <phoneticPr fontId="14"/>
  </si>
  <si>
    <t>v2.3.0</t>
    <phoneticPr fontId="14"/>
  </si>
  <si>
    <t>項目管理を追加</t>
    <rPh sb="0" eb="2">
      <t>コウモク</t>
    </rPh>
    <rPh sb="2" eb="4">
      <t>カンリ</t>
    </rPh>
    <rPh sb="5" eb="7">
      <t>ツイカ</t>
    </rPh>
    <phoneticPr fontId="14"/>
  </si>
  <si>
    <t>項目（field)の管理と値の参照</t>
    <rPh sb="0" eb="2">
      <t>コウモク</t>
    </rPh>
    <rPh sb="10" eb="12">
      <t>カンリ</t>
    </rPh>
    <rPh sb="13" eb="14">
      <t>アタイ</t>
    </rPh>
    <rPh sb="15" eb="17">
      <t>サンショウ</t>
    </rPh>
    <phoneticPr fontId="14"/>
  </si>
  <si>
    <t>項目名　</t>
    <phoneticPr fontId="14"/>
  </si>
  <si>
    <t>『項目管理』へ項目の情報を追加すると、各テーブルの『項目名』を一覧から選択できます。</t>
    <phoneticPr fontId="14"/>
  </si>
  <si>
    <t>シート：『項目管理』へ項目の情報を追加</t>
    <rPh sb="5" eb="7">
      <t>コウモク</t>
    </rPh>
    <rPh sb="7" eb="9">
      <t>カンリ</t>
    </rPh>
    <rPh sb="11" eb="13">
      <t>コウモク</t>
    </rPh>
    <rPh sb="14" eb="16">
      <t>ジョウホウ</t>
    </rPh>
    <rPh sb="17" eb="19">
      <t>ツイカ</t>
    </rPh>
    <phoneticPr fontId="14"/>
  </si>
  <si>
    <t>シート：『雛形』</t>
    <phoneticPr fontId="14"/>
  </si>
  <si>
    <r>
      <t>シート：『雛形』を</t>
    </r>
    <r>
      <rPr>
        <b/>
        <u/>
        <sz val="11"/>
        <color indexed="10"/>
        <rFont val="ＭＳ Ｐゴシック"/>
        <family val="3"/>
        <charset val="128"/>
      </rPr>
      <t>コピーして</t>
    </r>
    <r>
      <rPr>
        <sz val="11"/>
        <rFont val="ＭＳ Ｐゴシック"/>
        <family val="3"/>
        <charset val="128"/>
      </rPr>
      <t>使用してください。</t>
    </r>
    <phoneticPr fontId="14"/>
  </si>
  <si>
    <t>※テーブル名英字とシート名を同じにすることでシート『テーブル一覧』からジャンプできます。</t>
    <phoneticPr fontId="14"/>
  </si>
  <si>
    <t>※シート左上の「&lt;-」をクリックすると、『テーブル一覧』へ戻ります。</t>
    <phoneticPr fontId="14"/>
  </si>
  <si>
    <t>シート：『共通設定』</t>
    <phoneticPr fontId="14"/>
  </si>
  <si>
    <t>シート：『データ型』</t>
    <phoneticPr fontId="14"/>
  </si>
  <si>
    <t>『項目管理』へ追加した情報を元に、『コーディング名』等の情報も追加されます。</t>
    <rPh sb="7" eb="9">
      <t>ツイカ</t>
    </rPh>
    <rPh sb="11" eb="13">
      <t>ジョウホウ</t>
    </rPh>
    <rPh sb="14" eb="15">
      <t>モト</t>
    </rPh>
    <rPh sb="24" eb="25">
      <t>メイ</t>
    </rPh>
    <rPh sb="26" eb="27">
      <t>トウ</t>
    </rPh>
    <rPh sb="28" eb="30">
      <t>ジョウホウ</t>
    </rPh>
    <rPh sb="31" eb="33">
      <t>ツイカ</t>
    </rPh>
    <phoneticPr fontId="14"/>
  </si>
  <si>
    <r>
      <t>※『項目管理』へ追加しないものについては、</t>
    </r>
    <r>
      <rPr>
        <u/>
        <sz val="11"/>
        <color indexed="10"/>
        <rFont val="ＭＳ Ｐゴシック"/>
        <family val="3"/>
        <charset val="128"/>
      </rPr>
      <t>手入力</t>
    </r>
    <r>
      <rPr>
        <sz val="11"/>
        <rFont val="ＭＳ Ｐゴシック"/>
        <family val="3"/>
        <charset val="128"/>
      </rPr>
      <t>になります。</t>
    </r>
    <rPh sb="2" eb="4">
      <t>コウモク</t>
    </rPh>
    <rPh sb="4" eb="6">
      <t>カンリ</t>
    </rPh>
    <rPh sb="8" eb="10">
      <t>ツイカ</t>
    </rPh>
    <rPh sb="21" eb="22">
      <t>テ</t>
    </rPh>
    <rPh sb="22" eb="24">
      <t>ニュウリョク</t>
    </rPh>
    <phoneticPr fontId="14"/>
  </si>
  <si>
    <t>項目００９</t>
    <rPh sb="0" eb="2">
      <t>コウモク</t>
    </rPh>
    <phoneticPr fontId="14"/>
  </si>
  <si>
    <t>項目０１０</t>
    <rPh sb="0" eb="2">
      <t>コウモク</t>
    </rPh>
    <phoneticPr fontId="14"/>
  </si>
  <si>
    <t>項目０１１</t>
    <rPh sb="0" eb="2">
      <t>コウモク</t>
    </rPh>
    <phoneticPr fontId="14"/>
  </si>
  <si>
    <t>項目０１２</t>
    <rPh sb="0" eb="2">
      <t>コウモク</t>
    </rPh>
    <phoneticPr fontId="14"/>
  </si>
  <si>
    <t>項目０１３</t>
    <rPh sb="0" eb="2">
      <t>コウモク</t>
    </rPh>
    <phoneticPr fontId="14"/>
  </si>
  <si>
    <t>項目０１４</t>
    <rPh sb="0" eb="2">
      <t>コウモク</t>
    </rPh>
    <phoneticPr fontId="14"/>
  </si>
  <si>
    <t>項目０１５</t>
    <rPh sb="0" eb="2">
      <t>コウモク</t>
    </rPh>
    <phoneticPr fontId="14"/>
  </si>
  <si>
    <t>項目０１６</t>
    <rPh sb="0" eb="2">
      <t>コウモク</t>
    </rPh>
    <phoneticPr fontId="14"/>
  </si>
  <si>
    <t>項目０１７</t>
    <rPh sb="0" eb="2">
      <t>コウモク</t>
    </rPh>
    <phoneticPr fontId="14"/>
  </si>
  <si>
    <t>項目０１８</t>
    <rPh sb="0" eb="2">
      <t>コウモク</t>
    </rPh>
    <phoneticPr fontId="14"/>
  </si>
  <si>
    <t>項目０１９</t>
    <rPh sb="0" eb="2">
      <t>コウモク</t>
    </rPh>
    <phoneticPr fontId="14"/>
  </si>
  <si>
    <t>項目０２０</t>
    <rPh sb="0" eb="2">
      <t>コウモク</t>
    </rPh>
    <phoneticPr fontId="14"/>
  </si>
  <si>
    <t>項目０２１</t>
    <rPh sb="0" eb="2">
      <t>コウモク</t>
    </rPh>
    <phoneticPr fontId="14"/>
  </si>
  <si>
    <t>項目０２２</t>
    <rPh sb="0" eb="2">
      <t>コウモク</t>
    </rPh>
    <phoneticPr fontId="14"/>
  </si>
  <si>
    <t>項目０２３</t>
    <rPh sb="0" eb="2">
      <t>コウモク</t>
    </rPh>
    <phoneticPr fontId="14"/>
  </si>
  <si>
    <t>項目０２４</t>
    <rPh sb="0" eb="2">
      <t>コウモク</t>
    </rPh>
    <phoneticPr fontId="14"/>
  </si>
  <si>
    <t>項目０２５</t>
    <rPh sb="0" eb="2">
      <t>コウモク</t>
    </rPh>
    <phoneticPr fontId="14"/>
  </si>
  <si>
    <t>項目０２６</t>
    <rPh sb="0" eb="2">
      <t>コウモク</t>
    </rPh>
    <phoneticPr fontId="14"/>
  </si>
  <si>
    <t>項目０２７</t>
    <rPh sb="0" eb="2">
      <t>コウモク</t>
    </rPh>
    <phoneticPr fontId="14"/>
  </si>
  <si>
    <t>項目０２８</t>
    <rPh sb="0" eb="2">
      <t>コウモク</t>
    </rPh>
    <phoneticPr fontId="14"/>
  </si>
  <si>
    <t>項目０２９</t>
    <rPh sb="0" eb="2">
      <t>コウモク</t>
    </rPh>
    <phoneticPr fontId="14"/>
  </si>
  <si>
    <t>項目０３０</t>
    <rPh sb="0" eb="2">
      <t>コウモク</t>
    </rPh>
    <phoneticPr fontId="14"/>
  </si>
  <si>
    <t>項目０３１</t>
    <rPh sb="0" eb="2">
      <t>コウモク</t>
    </rPh>
    <phoneticPr fontId="14"/>
  </si>
  <si>
    <t>テーブル設計書</t>
    <phoneticPr fontId="14"/>
  </si>
  <si>
    <t>2005/6/10</t>
    <phoneticPr fontId="14"/>
  </si>
  <si>
    <t>『顧客名およびシステム名』が表紙および各テーブルが表示されます。</t>
    <rPh sb="11" eb="12">
      <t>メイ</t>
    </rPh>
    <rPh sb="14" eb="16">
      <t>ヒョウシ</t>
    </rPh>
    <rPh sb="19" eb="20">
      <t>カク</t>
    </rPh>
    <rPh sb="25" eb="27">
      <t>ヒョウジ</t>
    </rPh>
    <phoneticPr fontId="14"/>
  </si>
  <si>
    <t>v2.4.0</t>
    <phoneticPr fontId="14"/>
  </si>
  <si>
    <t>表紙の変更</t>
    <rPh sb="0" eb="2">
      <t>ヒョウシ</t>
    </rPh>
    <rPh sb="3" eb="5">
      <t>ヘンコウ</t>
    </rPh>
    <phoneticPr fontId="14"/>
  </si>
  <si>
    <t>-&gt;SQL生成シートへ</t>
    <phoneticPr fontId="14"/>
  </si>
  <si>
    <t>&lt;-</t>
    <phoneticPr fontId="14"/>
  </si>
  <si>
    <t>-&gt;項目管理シートへ</t>
    <rPh sb="2" eb="4">
      <t>コウモク</t>
    </rPh>
    <rPh sb="4" eb="6">
      <t>カンリ</t>
    </rPh>
    <phoneticPr fontId="14"/>
  </si>
  <si>
    <t>-&gt;雛形シートへ</t>
    <rPh sb="2" eb="4">
      <t>ヒナガタ</t>
    </rPh>
    <phoneticPr fontId="14"/>
  </si>
  <si>
    <t>2005/6/26</t>
    <phoneticPr fontId="14"/>
  </si>
  <si>
    <t>v2.4.1</t>
    <phoneticPr fontId="14"/>
  </si>
  <si>
    <t>tpl)database_v2_4_1.xls</t>
    <phoneticPr fontId="14"/>
  </si>
  <si>
    <t>Jump</t>
    <phoneticPr fontId="14"/>
  </si>
  <si>
    <t>バグ修正（データタイプ入力)と細かい調整</t>
    <rPh sb="11" eb="13">
      <t>ニュウリョク</t>
    </rPh>
    <rPh sb="15" eb="16">
      <t>コマ</t>
    </rPh>
    <rPh sb="18" eb="20">
      <t>チョウセイ</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</si>
</sst>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2" x14ac:knownFonts="1">
    <font>
      <sz val="11"/>
      <name val="ＭＳ Ｐゴシック"/>
      <family val="3"/>
      <charset val="128"/>
    </font>
    <font>
      <sz val="20"/>
      <name val="HG丸ｺﾞｼｯｸM-PRO"/>
      <family val="3"/>
      <charset val="128"/>
    </font>
    <font>
      <b/>
      <sz val="11"/>
      <name val="ＭＳ Ｐゴシック"/>
      <family val="3"/>
      <charset val="128"/>
    </font>
    <font>
      <b/>
      <sz val="9"/>
      <color indexed="8"/>
      <name val="ＭＳ Ｐゴシック"/>
      <family val="3"/>
      <charset val="128"/>
    </font>
    <font>
      <u/>
      <sz val="11"/>
      <color indexed="12"/>
      <name val="ＭＳ Ｐゴシック"/>
      <family val="3"/>
      <charset val="128"/>
    </font>
    <font>
      <sz val="10"/>
      <name val="ＭＳ ゴシック"/>
      <family val="3"/>
      <charset val="128"/>
    </font>
    <font>
      <b/>
      <i/>
      <u/>
      <sz val="12"/>
      <name val="ＭＳ ゴシック"/>
      <family val="3"/>
      <charset val="128"/>
    </font>
    <font>
      <b/>
      <sz val="10"/>
      <name val="ＭＳ ゴシック"/>
      <family val="3"/>
      <charset val="128"/>
    </font>
    <font>
      <sz val="11"/>
      <name val="ＭＳ ゴシック"/>
      <family val="3"/>
      <charset val="128"/>
    </font>
    <font>
      <b/>
      <sz val="11"/>
      <name val="ＭＳ ゴシック"/>
      <family val="3"/>
      <charset val="128"/>
    </font>
    <font>
      <b/>
      <u/>
      <sz val="11"/>
      <color indexed="10"/>
      <name val="ＭＳ Ｐゴシック"/>
      <family val="3"/>
      <charset val="128"/>
    </font>
    <font>
      <strike/>
      <sz val="11"/>
      <name val="ＭＳ Ｐゴシック"/>
      <family val="3"/>
      <charset val="128"/>
    </font>
    <font>
      <b/>
      <strike/>
      <u/>
      <sz val="11"/>
      <color indexed="44"/>
      <name val="ＭＳ Ｐゴシック"/>
      <family val="3"/>
      <charset val="128"/>
    </font>
    <font>
      <b/>
      <u/>
      <sz val="11"/>
      <color indexed="44"/>
      <name val="ＭＳ Ｐゴシック"/>
      <family val="3"/>
      <charset val="128"/>
    </font>
    <font>
      <sz val="6"/>
      <name val="ＭＳ Ｐゴシック"/>
      <family val="3"/>
      <charset val="128"/>
    </font>
    <font>
      <sz val="6"/>
      <name val="ＭＳ ゴシック"/>
      <family val="3"/>
      <charset val="128"/>
    </font>
    <font>
      <u/>
      <sz val="11"/>
      <color indexed="12"/>
      <name val="ＭＳ ゴシック"/>
      <family val="3"/>
      <charset val="128"/>
    </font>
    <font>
      <sz val="8"/>
      <name val="ＭＳ ゴシック"/>
      <family val="3"/>
      <charset val="128"/>
    </font>
    <font>
      <sz val="11"/>
      <name val="ＭＳ Ｐゴシック"/>
      <family val="3"/>
      <charset val="128"/>
    </font>
    <font>
      <u/>
      <sz val="11"/>
      <color indexed="10"/>
      <name val="ＭＳ Ｐゴシック"/>
      <family val="3"/>
      <charset val="128"/>
    </font>
    <font>
      <sz val="12"/>
      <name val="HG丸ｺﾞｼｯｸM-PRO"/>
      <family val="3"/>
      <charset val="128"/>
    </font>
    <font>
      <sz val="16"/>
      <name val="HG丸ｺﾞｼｯｸM-PRO"/>
      <family val="3"/>
      <charset val="128"/>
    </font>
  </fonts>
  <fills count="9">
    <fill>
      <patternFill patternType="none"/>
    </fill>
    <fill>
      <patternFill patternType="gray125"/>
    </fill>
    <fill>
      <patternFill patternType="solid">
        <fgColor indexed="42"/>
        <bgColor indexed="27"/>
      </patternFill>
    </fill>
    <fill>
      <patternFill patternType="solid">
        <fgColor indexed="9"/>
        <bgColor indexed="26"/>
      </patternFill>
    </fill>
    <fill>
      <patternFill patternType="solid">
        <fgColor indexed="27"/>
        <bgColor indexed="41"/>
      </patternFill>
    </fill>
    <fill>
      <patternFill patternType="solid">
        <fgColor indexed="43"/>
        <bgColor indexed="26"/>
      </patternFill>
    </fill>
    <fill>
      <patternFill patternType="solid">
        <fgColor indexed="47"/>
        <bgColor indexed="22"/>
      </patternFill>
    </fill>
    <fill>
      <patternFill patternType="solid">
        <fgColor indexed="9"/>
        <bgColor indexed="64"/>
      </patternFill>
    </fill>
    <fill>
      <patternFill patternType="solid">
        <fgColor indexed="45"/>
        <bgColor indexed="29"/>
      </patternFill>
    </fill>
  </fills>
  <borders count="2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style="thin">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double">
        <color indexed="8"/>
      </left>
      <right style="double">
        <color indexed="8"/>
      </right>
      <top style="double">
        <color indexed="8"/>
      </top>
      <bottom style="double">
        <color indexed="8"/>
      </bottom>
      <diagonal/>
    </border>
  </borders>
  <cellStyleXfs count="2">
    <xf numFmtId="0" fontId="0" fillId="0" borderId="0">
      <alignment vertical="center"/>
    </xf>
    <xf numFmtId="0" fontId="4" fillId="0" borderId="0" applyNumberFormat="0" applyFill="0" applyBorder="0" applyProtection="0">
      <alignment vertical="center"/>
    </xf>
  </cellStyleXfs>
  <cellXfs count="128">
    <xf numFmtId="0" fontId="0" fillId="0" borderId="0" xfId="0">
      <alignment vertical="center"/>
    </xf>
    <xf numFmtId="0" fontId="0" fillId="0" borderId="0" xfId="0" applyAlignment="1">
      <alignment horizontal="right" vertical="center"/>
    </xf>
    <xf numFmtId="14" fontId="0" fillId="0" borderId="1" xfId="0" applyNumberFormat="1" applyBorder="1">
      <alignment vertical="center"/>
    </xf>
    <xf numFmtId="0" fontId="2" fillId="2" borderId="1" xfId="0" applyFont="1" applyFill="1" applyBorder="1">
      <alignment vertical="center"/>
    </xf>
    <xf numFmtId="176" fontId="0" fillId="0" borderId="0" xfId="0" applyNumberFormat="1">
      <alignment vertical="center"/>
    </xf>
    <xf numFmtId="176" fontId="2" fillId="2" borderId="1" xfId="0" applyNumberFormat="1" applyFont="1" applyFill="1" applyBorder="1">
      <alignment vertical="center"/>
    </xf>
    <xf numFmtId="9" fontId="0" fillId="0" borderId="0" xfId="0" applyNumberFormat="1">
      <alignment vertical="center"/>
    </xf>
    <xf numFmtId="0" fontId="2" fillId="0" borderId="0" xfId="0" applyFont="1">
      <alignment vertical="center"/>
    </xf>
    <xf numFmtId="0" fontId="0" fillId="0" borderId="2" xfId="0" applyBorder="1">
      <alignment vertical="center"/>
    </xf>
    <xf numFmtId="0" fontId="0" fillId="0" borderId="3" xfId="0" applyBorder="1">
      <alignment vertical="center"/>
    </xf>
    <xf numFmtId="0" fontId="5" fillId="0" borderId="0" xfId="0" applyFont="1">
      <alignment vertical="center"/>
    </xf>
    <xf numFmtId="0" fontId="6" fillId="0" borderId="0" xfId="0" applyFont="1">
      <alignment vertical="center"/>
    </xf>
    <xf numFmtId="0" fontId="7" fillId="2" borderId="1" xfId="0" applyFont="1" applyFill="1" applyBorder="1" applyAlignment="1">
      <alignment vertical="center" wrapText="1"/>
    </xf>
    <xf numFmtId="0" fontId="5" fillId="3" borderId="1" xfId="0" applyFont="1" applyFill="1" applyBorder="1" applyAlignment="1">
      <alignment vertical="center" wrapText="1"/>
    </xf>
    <xf numFmtId="49" fontId="5" fillId="3" borderId="1" xfId="0" applyNumberFormat="1" applyFont="1" applyFill="1" applyBorder="1" applyAlignment="1">
      <alignment vertical="center" wrapText="1"/>
    </xf>
    <xf numFmtId="0" fontId="5" fillId="0" borderId="0" xfId="0" applyFont="1">
      <alignment vertical="center"/>
    </xf>
    <xf numFmtId="0" fontId="5" fillId="0" borderId="0" xfId="0" applyFont="1" applyAlignment="1">
      <alignment horizontal="center"/>
    </xf>
    <xf numFmtId="49" fontId="5" fillId="0" borderId="0" xfId="0" applyNumberFormat="1" applyFont="1">
      <alignment vertical="center"/>
    </xf>
    <xf numFmtId="0" fontId="6" fillId="0" borderId="0" xfId="0" applyFont="1">
      <alignment vertical="center"/>
    </xf>
    <xf numFmtId="0" fontId="5" fillId="2" borderId="4" xfId="0" applyFont="1" applyFill="1" applyBorder="1">
      <alignment vertical="center"/>
    </xf>
    <xf numFmtId="0" fontId="5" fillId="2" borderId="4" xfId="0" applyFont="1" applyFill="1" applyBorder="1" applyAlignment="1">
      <alignment horizontal="center"/>
    </xf>
    <xf numFmtId="49" fontId="5" fillId="2" borderId="4" xfId="0" applyNumberFormat="1" applyFont="1" applyFill="1" applyBorder="1" applyAlignment="1">
      <alignment horizontal="center"/>
    </xf>
    <xf numFmtId="0" fontId="5" fillId="2" borderId="1" xfId="0" applyFont="1" applyFill="1" applyBorder="1">
      <alignment vertical="center"/>
    </xf>
    <xf numFmtId="0" fontId="5" fillId="2" borderId="1" xfId="0" applyFont="1" applyFill="1" applyBorder="1" applyAlignment="1">
      <alignment horizontal="center"/>
    </xf>
    <xf numFmtId="0" fontId="5" fillId="0" borderId="4" xfId="0" applyFont="1" applyBorder="1">
      <alignment vertical="center"/>
    </xf>
    <xf numFmtId="0" fontId="5" fillId="0" borderId="1" xfId="0" applyFont="1" applyBorder="1">
      <alignment vertical="center"/>
    </xf>
    <xf numFmtId="0" fontId="5" fillId="0" borderId="1" xfId="0" applyFont="1" applyBorder="1" applyAlignment="1">
      <alignment horizontal="center"/>
    </xf>
    <xf numFmtId="49" fontId="5" fillId="0" borderId="1" xfId="0" applyNumberFormat="1" applyFont="1" applyBorder="1">
      <alignment vertical="center"/>
    </xf>
    <xf numFmtId="0" fontId="5" fillId="0" borderId="5" xfId="0" applyFont="1" applyBorder="1">
      <alignment vertical="center"/>
    </xf>
    <xf numFmtId="0" fontId="5" fillId="0" borderId="4" xfId="0" applyFont="1" applyBorder="1" applyAlignment="1">
      <alignment horizontal="center"/>
    </xf>
    <xf numFmtId="0" fontId="5" fillId="0" borderId="4" xfId="0" applyFont="1" applyBorder="1" applyAlignment="1">
      <alignment horizontal="center" vertical="center"/>
    </xf>
    <xf numFmtId="49" fontId="5" fillId="0" borderId="5" xfId="0" applyNumberFormat="1" applyFont="1" applyBorder="1">
      <alignment vertical="center"/>
    </xf>
    <xf numFmtId="0" fontId="5" fillId="0" borderId="1" xfId="0" applyFont="1" applyBorder="1" applyAlignment="1">
      <alignment horizontal="center" vertical="center"/>
    </xf>
    <xf numFmtId="49" fontId="5" fillId="0" borderId="6" xfId="0" applyNumberFormat="1" applyFont="1" applyBorder="1">
      <alignment vertical="center"/>
    </xf>
    <xf numFmtId="0" fontId="5" fillId="0" borderId="5" xfId="0" applyFont="1" applyBorder="1" applyAlignment="1">
      <alignment horizontal="center"/>
    </xf>
    <xf numFmtId="0" fontId="5" fillId="0" borderId="6" xfId="0" applyFont="1" applyBorder="1">
      <alignment vertical="center"/>
    </xf>
    <xf numFmtId="0" fontId="5" fillId="0" borderId="6" xfId="0" applyFont="1" applyBorder="1" applyAlignment="1">
      <alignment horizontal="center"/>
    </xf>
    <xf numFmtId="0" fontId="7" fillId="2" borderId="1" xfId="0" applyFont="1" applyFill="1" applyBorder="1">
      <alignment vertical="center"/>
    </xf>
    <xf numFmtId="0" fontId="5" fillId="0" borderId="1" xfId="0" applyFont="1" applyBorder="1">
      <alignment vertical="center"/>
    </xf>
    <xf numFmtId="0" fontId="5" fillId="0" borderId="1" xfId="0" applyFont="1" applyBorder="1" applyAlignment="1">
      <alignment horizontal="center" vertical="center"/>
    </xf>
    <xf numFmtId="0" fontId="8" fillId="0" borderId="0" xfId="0" applyFont="1">
      <alignment vertical="center"/>
    </xf>
    <xf numFmtId="0" fontId="9" fillId="0" borderId="0" xfId="0" applyFont="1">
      <alignment vertical="center"/>
    </xf>
    <xf numFmtId="0" fontId="8" fillId="0" borderId="0" xfId="0" applyFont="1" applyAlignment="1">
      <alignment horizontal="center" vertical="center"/>
    </xf>
    <xf numFmtId="0" fontId="11" fillId="0" borderId="0" xfId="0" applyFont="1">
      <alignment vertical="center"/>
    </xf>
    <xf numFmtId="14" fontId="0" fillId="0" borderId="0" xfId="0" applyNumberFormat="1">
      <alignment vertical="center"/>
    </xf>
    <xf numFmtId="14" fontId="0" fillId="0" borderId="0" xfId="0" quotePrefix="1" applyNumberFormat="1" applyAlignment="1">
      <alignment horizontal="right" vertical="center"/>
    </xf>
    <xf numFmtId="0" fontId="0" fillId="0" borderId="0" xfId="0" quotePrefix="1">
      <alignment vertical="center"/>
    </xf>
    <xf numFmtId="14" fontId="0" fillId="0" borderId="0" xfId="0" quotePrefix="1" applyNumberFormat="1">
      <alignment vertical="center"/>
    </xf>
    <xf numFmtId="0" fontId="5" fillId="4" borderId="7" xfId="0" applyFont="1" applyFill="1" applyBorder="1" applyAlignment="1">
      <alignment horizontal="center" vertical="center"/>
    </xf>
    <xf numFmtId="0" fontId="5" fillId="4" borderId="1" xfId="0" applyFont="1" applyFill="1" applyBorder="1" applyAlignment="1">
      <alignment horizontal="center" vertical="center"/>
    </xf>
    <xf numFmtId="0" fontId="15" fillId="5" borderId="1" xfId="0" applyFont="1" applyFill="1" applyBorder="1" applyAlignment="1">
      <alignment horizontal="center" vertical="center" wrapText="1"/>
    </xf>
    <xf numFmtId="0" fontId="15" fillId="0" borderId="8" xfId="0" applyFont="1" applyBorder="1" applyAlignment="1">
      <alignment wrapText="1"/>
    </xf>
    <xf numFmtId="0" fontId="5" fillId="6" borderId="0" xfId="0" applyFont="1" applyFill="1">
      <alignment vertical="center"/>
    </xf>
    <xf numFmtId="0" fontId="5" fillId="0" borderId="0" xfId="0" applyFont="1">
      <alignment vertical="center"/>
    </xf>
    <xf numFmtId="0" fontId="5" fillId="5" borderId="1" xfId="0" applyFont="1" applyFill="1" applyBorder="1" applyAlignment="1">
      <alignment horizontal="center" vertical="center"/>
    </xf>
    <xf numFmtId="0" fontId="16" fillId="0" borderId="0" xfId="1" applyNumberFormat="1" applyFont="1" applyFill="1" applyBorder="1" applyAlignment="1" applyProtection="1">
      <alignment vertical="top"/>
    </xf>
    <xf numFmtId="0" fontId="5" fillId="0" borderId="0" xfId="0" applyFont="1" applyAlignment="1">
      <alignment vertical="top"/>
    </xf>
    <xf numFmtId="0" fontId="5" fillId="0" borderId="0" xfId="0" applyFont="1" applyAlignment="1">
      <alignment horizontal="left" vertical="top"/>
    </xf>
    <xf numFmtId="0" fontId="5" fillId="2" borderId="1" xfId="0" applyFont="1" applyFill="1" applyBorder="1" applyAlignment="1">
      <alignmen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9" xfId="0" applyFont="1" applyFill="1" applyBorder="1" applyAlignment="1">
      <alignment vertical="center"/>
    </xf>
    <xf numFmtId="0" fontId="5" fillId="0" borderId="0" xfId="0" applyFont="1" applyAlignment="1">
      <alignment vertical="center"/>
    </xf>
    <xf numFmtId="0" fontId="5" fillId="0" borderId="1" xfId="0" applyFont="1" applyBorder="1" applyAlignment="1">
      <alignment vertical="top"/>
    </xf>
    <xf numFmtId="0" fontId="5" fillId="0" borderId="2" xfId="0" applyFont="1" applyBorder="1" applyAlignment="1">
      <alignment horizontal="center" vertical="center"/>
    </xf>
    <xf numFmtId="49" fontId="17" fillId="0" borderId="9" xfId="0" applyNumberFormat="1" applyFont="1" applyBorder="1" applyAlignment="1">
      <alignment vertical="top"/>
    </xf>
    <xf numFmtId="0" fontId="5" fillId="6" borderId="0" xfId="0" applyFont="1" applyFill="1" applyAlignment="1">
      <alignment vertical="top"/>
    </xf>
    <xf numFmtId="0" fontId="5" fillId="0" borderId="1" xfId="0" applyFont="1" applyBorder="1" applyAlignment="1">
      <alignment horizontal="center" vertical="center"/>
    </xf>
    <xf numFmtId="0" fontId="5" fillId="0" borderId="0" xfId="0" applyFont="1" applyAlignment="1">
      <alignment horizontal="left"/>
    </xf>
    <xf numFmtId="49" fontId="5" fillId="0" borderId="9" xfId="0" applyNumberFormat="1" applyFont="1" applyBorder="1" applyAlignment="1">
      <alignment vertical="top"/>
    </xf>
    <xf numFmtId="0" fontId="5" fillId="0" borderId="1" xfId="0" applyFont="1" applyBorder="1" applyAlignment="1">
      <alignment horizontal="center" vertical="top"/>
    </xf>
    <xf numFmtId="0" fontId="0" fillId="7" borderId="10" xfId="0" applyFill="1" applyBorder="1">
      <alignment vertical="center"/>
    </xf>
    <xf numFmtId="0" fontId="0" fillId="7" borderId="0" xfId="0" applyFill="1">
      <alignment vertical="center"/>
    </xf>
    <xf numFmtId="0" fontId="0" fillId="7" borderId="11" xfId="0" applyFill="1" applyBorder="1">
      <alignment vertical="center"/>
    </xf>
    <xf numFmtId="0" fontId="0" fillId="7" borderId="12" xfId="0" applyFill="1" applyBorder="1">
      <alignment vertical="center"/>
    </xf>
    <xf numFmtId="0" fontId="20" fillId="7" borderId="10" xfId="0" applyFont="1" applyFill="1" applyBorder="1">
      <alignment vertical="center"/>
    </xf>
    <xf numFmtId="0" fontId="0" fillId="7" borderId="13" xfId="0" applyFill="1" applyBorder="1">
      <alignment vertical="center"/>
    </xf>
    <xf numFmtId="0" fontId="0" fillId="7" borderId="14" xfId="0" applyFill="1" applyBorder="1">
      <alignment vertical="center"/>
    </xf>
    <xf numFmtId="0" fontId="0" fillId="7" borderId="15" xfId="0" applyFill="1" applyBorder="1">
      <alignment vertical="center"/>
    </xf>
    <xf numFmtId="0" fontId="0" fillId="7" borderId="16" xfId="0" applyFill="1" applyBorder="1">
      <alignment vertical="center"/>
    </xf>
    <xf numFmtId="0" fontId="0" fillId="7" borderId="17" xfId="0" applyFill="1" applyBorder="1">
      <alignment vertical="center"/>
    </xf>
    <xf numFmtId="0" fontId="0" fillId="7" borderId="18" xfId="0" applyFill="1" applyBorder="1">
      <alignment vertical="center"/>
    </xf>
    <xf numFmtId="49" fontId="4" fillId="0" borderId="0" xfId="1" applyNumberFormat="1">
      <alignment vertical="center"/>
    </xf>
    <xf numFmtId="0" fontId="4" fillId="0" borderId="0" xfId="1">
      <alignment vertical="center"/>
    </xf>
    <xf numFmtId="0" fontId="4" fillId="0" borderId="0" xfId="1" applyNumberFormat="1" applyFill="1" applyBorder="1" applyProtection="1">
      <alignment vertical="center"/>
    </xf>
    <xf numFmtId="0" fontId="0" fillId="0" borderId="19" xfId="0" applyBorder="1">
      <alignment vertical="center"/>
    </xf>
    <xf numFmtId="176" fontId="0" fillId="0" borderId="19" xfId="0" applyNumberFormat="1" applyBorder="1">
      <alignment vertical="center"/>
    </xf>
    <xf numFmtId="0" fontId="4" fillId="0" borderId="19" xfId="1" applyNumberFormat="1" applyFill="1" applyBorder="1" applyProtection="1">
      <alignment vertical="center"/>
    </xf>
    <xf numFmtId="0" fontId="0" fillId="0" borderId="20" xfId="0" applyBorder="1">
      <alignment vertical="center"/>
    </xf>
    <xf numFmtId="49" fontId="18" fillId="0" borderId="19" xfId="0" applyNumberFormat="1" applyFont="1" applyBorder="1" applyAlignment="1">
      <alignment horizontal="center" vertical="center"/>
    </xf>
    <xf numFmtId="49" fontId="18" fillId="0" borderId="20" xfId="0" applyNumberFormat="1" applyFont="1" applyBorder="1" applyAlignment="1">
      <alignment horizontal="center" vertical="center"/>
    </xf>
    <xf numFmtId="49" fontId="0" fillId="0" borderId="20" xfId="0" applyNumberFormat="1" applyBorder="1" applyAlignment="1">
      <alignment horizontal="center" vertical="center"/>
    </xf>
    <xf numFmtId="176" fontId="0" fillId="0" borderId="20" xfId="0" applyNumberFormat="1" applyBorder="1">
      <alignment vertical="center"/>
    </xf>
    <xf numFmtId="0" fontId="4" fillId="0" borderId="20" xfId="1" applyNumberFormat="1" applyFill="1" applyBorder="1" applyProtection="1">
      <alignment vertical="center"/>
    </xf>
    <xf numFmtId="0" fontId="0" fillId="0" borderId="21" xfId="0" applyBorder="1">
      <alignment vertical="center"/>
    </xf>
    <xf numFmtId="176" fontId="0" fillId="0" borderId="21" xfId="0" applyNumberFormat="1" applyBorder="1">
      <alignment vertical="center"/>
    </xf>
    <xf numFmtId="0" fontId="4" fillId="0" borderId="21" xfId="1" applyNumberFormat="1" applyFill="1" applyBorder="1" applyProtection="1">
      <alignment vertical="center"/>
    </xf>
    <xf numFmtId="49" fontId="0" fillId="0" borderId="21" xfId="0" applyNumberFormat="1" applyBorder="1" applyAlignment="1">
      <alignment horizontal="center" vertical="center"/>
    </xf>
    <xf numFmtId="14" fontId="0" fillId="5" borderId="19" xfId="0" applyNumberFormat="1" applyFill="1" applyBorder="1">
      <alignment vertical="center"/>
    </xf>
    <xf numFmtId="0" fontId="0" fillId="8" borderId="19" xfId="0" applyFill="1" applyBorder="1">
      <alignment vertical="center"/>
    </xf>
    <xf numFmtId="14" fontId="0" fillId="0" borderId="20" xfId="0" applyNumberFormat="1" applyFont="1" applyBorder="1">
      <alignment vertical="center"/>
    </xf>
    <xf numFmtId="0" fontId="0" fillId="0" borderId="20" xfId="0" applyFont="1" applyBorder="1" applyAlignment="1">
      <alignment vertical="center" wrapText="1"/>
    </xf>
    <xf numFmtId="14" fontId="0" fillId="0" borderId="20" xfId="0" applyNumberFormat="1" applyBorder="1">
      <alignment vertical="center"/>
    </xf>
    <xf numFmtId="0" fontId="0" fillId="0" borderId="20" xfId="0" applyFont="1" applyBorder="1">
      <alignment vertical="center"/>
    </xf>
    <xf numFmtId="0" fontId="0" fillId="0" borderId="20" xfId="0" applyBorder="1" applyAlignment="1">
      <alignment vertical="center" wrapText="1"/>
    </xf>
    <xf numFmtId="14" fontId="0" fillId="0" borderId="21" xfId="0" applyNumberFormat="1" applyBorder="1">
      <alignment vertical="center"/>
    </xf>
    <xf numFmtId="0" fontId="0" fillId="0" borderId="1" xfId="0" applyBorder="1" applyAlignment="1">
      <alignment horizontal="center" vertical="center"/>
    </xf>
    <xf numFmtId="0" fontId="20" fillId="7" borderId="22" xfId="0" applyFont="1" applyFill="1" applyBorder="1" applyAlignment="1">
      <alignment horizontal="left" vertical="center"/>
    </xf>
    <xf numFmtId="0" fontId="20" fillId="7" borderId="23" xfId="0" applyFont="1" applyFill="1" applyBorder="1" applyAlignment="1">
      <alignment horizontal="left" vertical="center"/>
    </xf>
    <xf numFmtId="0" fontId="20" fillId="7" borderId="24" xfId="0" applyFont="1" applyFill="1" applyBorder="1" applyAlignment="1">
      <alignment horizontal="left" vertical="center"/>
    </xf>
    <xf numFmtId="0" fontId="21" fillId="7" borderId="10" xfId="0" applyFont="1" applyFill="1" applyBorder="1" applyAlignment="1">
      <alignment horizontal="center" vertical="center"/>
    </xf>
    <xf numFmtId="0" fontId="21" fillId="7" borderId="0" xfId="0" applyFont="1" applyFill="1" applyAlignment="1">
      <alignment horizontal="center" vertical="center"/>
    </xf>
    <xf numFmtId="0" fontId="21" fillId="7" borderId="11" xfId="0" applyFont="1" applyFill="1" applyBorder="1" applyAlignment="1">
      <alignment horizontal="center" vertical="center"/>
    </xf>
    <xf numFmtId="0" fontId="1" fillId="7" borderId="10" xfId="0" applyFont="1" applyFill="1" applyBorder="1" applyAlignment="1">
      <alignment horizontal="center" vertical="center"/>
    </xf>
    <xf numFmtId="0" fontId="1" fillId="7" borderId="0" xfId="0" applyFont="1" applyFill="1" applyAlignment="1">
      <alignment horizontal="center" vertical="center"/>
    </xf>
    <xf numFmtId="0" fontId="1" fillId="7" borderId="11" xfId="0" applyFont="1" applyFill="1" applyBorder="1" applyAlignment="1">
      <alignment horizontal="center" vertical="center"/>
    </xf>
    <xf numFmtId="0" fontId="0" fillId="0" borderId="0" xfId="0" applyAlignment="1">
      <alignment horizontal="center" vertical="center"/>
    </xf>
    <xf numFmtId="14" fontId="0" fillId="0" borderId="0" xfId="0" applyNumberFormat="1" applyAlignment="1">
      <alignment horizontal="center" vertical="center"/>
    </xf>
    <xf numFmtId="0" fontId="7" fillId="4" borderId="25" xfId="0" applyFont="1" applyFill="1" applyBorder="1" applyAlignment="1">
      <alignment horizontal="center" vertical="center"/>
    </xf>
    <xf numFmtId="0" fontId="5" fillId="4"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5" fillId="5" borderId="1" xfId="0" applyFont="1" applyFill="1" applyBorder="1" applyAlignment="1">
      <alignment horizontal="center" vertical="center"/>
    </xf>
    <xf numFmtId="0" fontId="5" fillId="3" borderId="1" xfId="0" applyFont="1" applyFill="1" applyBorder="1" applyAlignment="1">
      <alignment vertical="center" wrapText="1"/>
    </xf>
    <xf numFmtId="0" fontId="7" fillId="2" borderId="1" xfId="0" applyFont="1" applyFill="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8" fillId="2" borderId="1" xfId="0" applyFont="1" applyFill="1" applyBorder="1" applyAlignment="1">
      <alignment horizontal="center" vertical="center"/>
    </xf>
    <xf numFmtId="0" fontId="8" fillId="5" borderId="1" xfId="0" applyFont="1" applyFill="1" applyBorder="1" applyAlignment="1">
      <alignment horizontal="center" vertical="center"/>
    </xf>
  </cellXfs>
  <cellStyles count="2">
    <cellStyle name="ハイパーリンク" xfId="1" builtinId="8"/>
    <cellStyle name="標準" xfId="0" builtinId="0"/>
  </cellStyles>
  <dxfs count="9">
    <dxf>
      <font>
        <b val="0"/>
        <condense val="0"/>
        <extend val="0"/>
        <sz val="11"/>
      </font>
      <fill>
        <patternFill patternType="solid">
          <fgColor indexed="31"/>
          <bgColor indexed="44"/>
        </patternFill>
      </fill>
    </dxf>
    <dxf>
      <font>
        <b val="0"/>
        <condense val="0"/>
        <extend val="0"/>
        <sz val="11"/>
      </font>
      <fill>
        <patternFill patternType="solid">
          <fgColor indexed="31"/>
          <bgColor indexed="44"/>
        </patternFill>
      </fill>
    </dxf>
    <dxf>
      <font>
        <b val="0"/>
        <condense val="0"/>
        <extend val="0"/>
        <sz val="11"/>
      </font>
      <fill>
        <patternFill patternType="solid">
          <fgColor indexed="31"/>
          <bgColor indexed="44"/>
        </patternFill>
      </fill>
    </dxf>
    <dxf>
      <font>
        <b val="0"/>
        <condense val="0"/>
        <extend val="0"/>
        <sz val="11"/>
      </font>
      <fill>
        <patternFill patternType="solid">
          <fgColor indexed="31"/>
          <bgColor indexed="44"/>
        </patternFill>
      </fill>
    </dxf>
    <dxf>
      <font>
        <b val="0"/>
        <condense val="0"/>
        <extend val="0"/>
        <sz val="11"/>
      </font>
      <fill>
        <patternFill patternType="solid">
          <fgColor indexed="31"/>
          <bgColor indexed="44"/>
        </patternFill>
      </fill>
    </dxf>
    <dxf>
      <font>
        <b val="0"/>
        <condense val="0"/>
        <extend val="0"/>
        <sz val="11"/>
      </font>
      <fill>
        <patternFill patternType="solid">
          <fgColor indexed="31"/>
          <bgColor indexed="44"/>
        </patternFill>
      </fill>
    </dxf>
    <dxf>
      <font>
        <b val="0"/>
        <condense val="0"/>
        <extend val="0"/>
        <sz val="11"/>
      </font>
      <fill>
        <patternFill patternType="solid">
          <fgColor indexed="29"/>
          <bgColor indexed="45"/>
        </patternFill>
      </fill>
    </dxf>
    <dxf>
      <font>
        <b val="0"/>
        <condense val="0"/>
        <extend val="0"/>
        <sz val="11"/>
      </font>
      <fill>
        <patternFill patternType="solid">
          <fgColor indexed="26"/>
          <bgColor indexed="43"/>
        </patternFill>
      </fill>
    </dxf>
    <dxf>
      <font>
        <b val="0"/>
        <condense val="0"/>
        <extend val="0"/>
        <sz val="11"/>
      </font>
      <fill>
        <patternFill patternType="solid">
          <fgColor indexed="41"/>
          <bgColor indexed="27"/>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W34"/>
  <sheetViews>
    <sheetView tabSelected="1" workbookViewId="0"/>
  </sheetViews>
  <sheetFormatPr defaultColWidth="3.81640625" defaultRowHeight="13" x14ac:dyDescent="0.2"/>
  <sheetData>
    <row r="1" spans="2:20" ht="13.5" thickBot="1" x14ac:dyDescent="0.25"/>
    <row r="2" spans="2:20" ht="14.5" thickBot="1" x14ac:dyDescent="0.25">
      <c r="B2" s="107"/>
      <c r="C2" s="108"/>
      <c r="D2" s="108"/>
      <c r="E2" s="108"/>
      <c r="F2" s="108"/>
      <c r="G2" s="108"/>
      <c r="H2" s="108"/>
      <c r="I2" s="108"/>
      <c r="J2" s="108"/>
      <c r="K2" s="108"/>
      <c r="L2" s="108"/>
      <c r="M2" s="108"/>
      <c r="N2" s="108"/>
      <c r="O2" s="108"/>
      <c r="P2" s="108"/>
      <c r="Q2" s="108"/>
      <c r="R2" s="108"/>
      <c r="S2" s="109"/>
    </row>
    <row r="3" spans="2:20" x14ac:dyDescent="0.2">
      <c r="B3" s="71"/>
      <c r="C3" s="72"/>
      <c r="D3" s="72"/>
      <c r="E3" s="72"/>
      <c r="F3" s="72"/>
      <c r="G3" s="72"/>
      <c r="H3" s="72"/>
      <c r="I3" s="72"/>
      <c r="J3" s="72"/>
      <c r="K3" s="72"/>
      <c r="L3" s="72"/>
      <c r="M3" s="72"/>
      <c r="N3" s="72"/>
      <c r="O3" s="72"/>
      <c r="P3" s="72"/>
      <c r="Q3" s="72"/>
      <c r="R3" s="72"/>
      <c r="S3" s="73"/>
      <c r="T3" s="74"/>
    </row>
    <row r="4" spans="2:20" ht="14" x14ac:dyDescent="0.2">
      <c r="B4" s="75" t="str">
        <f>IF(共通設定!F4="","","『"&amp;共通設定!F4&amp;"』様向け")</f>
        <v>『顧客名は共通設定で』様向け</v>
      </c>
      <c r="C4" s="72"/>
      <c r="D4" s="72"/>
      <c r="E4" s="72"/>
      <c r="F4" s="72"/>
      <c r="G4" s="72"/>
      <c r="H4" s="72"/>
      <c r="I4" s="72"/>
      <c r="J4" s="72"/>
      <c r="K4" s="72"/>
      <c r="L4" s="72"/>
      <c r="M4" s="72"/>
      <c r="N4" s="72"/>
      <c r="O4" s="72"/>
      <c r="P4" s="72"/>
      <c r="Q4" s="72"/>
      <c r="R4" s="72"/>
      <c r="S4" s="73"/>
      <c r="T4" s="76"/>
    </row>
    <row r="5" spans="2:20" x14ac:dyDescent="0.2">
      <c r="B5" s="110" t="str">
        <f>IF(共通設定!F6="","",共通設定!F6)</f>
        <v>システム名は共通設定で</v>
      </c>
      <c r="C5" s="111"/>
      <c r="D5" s="111"/>
      <c r="E5" s="111"/>
      <c r="F5" s="111"/>
      <c r="G5" s="111"/>
      <c r="H5" s="111"/>
      <c r="I5" s="111"/>
      <c r="J5" s="111"/>
      <c r="K5" s="111"/>
      <c r="L5" s="111"/>
      <c r="M5" s="111"/>
      <c r="N5" s="111"/>
      <c r="O5" s="111"/>
      <c r="P5" s="111"/>
      <c r="Q5" s="111"/>
      <c r="R5" s="111"/>
      <c r="S5" s="112"/>
      <c r="T5" s="76"/>
    </row>
    <row r="6" spans="2:20" x14ac:dyDescent="0.2">
      <c r="B6" s="110"/>
      <c r="C6" s="111"/>
      <c r="D6" s="111"/>
      <c r="E6" s="111"/>
      <c r="F6" s="111"/>
      <c r="G6" s="111"/>
      <c r="H6" s="111"/>
      <c r="I6" s="111"/>
      <c r="J6" s="111"/>
      <c r="K6" s="111"/>
      <c r="L6" s="111"/>
      <c r="M6" s="111"/>
      <c r="N6" s="111"/>
      <c r="O6" s="111"/>
      <c r="P6" s="111"/>
      <c r="Q6" s="111"/>
      <c r="R6" s="111"/>
      <c r="S6" s="112"/>
      <c r="T6" s="76"/>
    </row>
    <row r="7" spans="2:20" x14ac:dyDescent="0.2">
      <c r="B7" s="71"/>
      <c r="C7" s="72"/>
      <c r="D7" s="72"/>
      <c r="E7" s="72"/>
      <c r="F7" s="72"/>
      <c r="G7" s="72"/>
      <c r="H7" s="72"/>
      <c r="I7" s="72"/>
      <c r="J7" s="72"/>
      <c r="K7" s="72"/>
      <c r="L7" s="72"/>
      <c r="M7" s="72"/>
      <c r="N7" s="72"/>
      <c r="O7" s="72"/>
      <c r="P7" s="72"/>
      <c r="Q7" s="72"/>
      <c r="R7" s="72"/>
      <c r="S7" s="73"/>
      <c r="T7" s="76"/>
    </row>
    <row r="8" spans="2:20" x14ac:dyDescent="0.2">
      <c r="B8" s="71"/>
      <c r="C8" s="72"/>
      <c r="D8" s="72"/>
      <c r="E8" s="72"/>
      <c r="F8" s="72"/>
      <c r="G8" s="72"/>
      <c r="H8" s="72"/>
      <c r="I8" s="72"/>
      <c r="J8" s="72"/>
      <c r="K8" s="72"/>
      <c r="L8" s="72"/>
      <c r="M8" s="72"/>
      <c r="N8" s="72"/>
      <c r="O8" s="72"/>
      <c r="P8" s="72"/>
      <c r="Q8" s="72"/>
      <c r="R8" s="72"/>
      <c r="S8" s="73"/>
      <c r="T8" s="76"/>
    </row>
    <row r="9" spans="2:20" x14ac:dyDescent="0.2">
      <c r="B9" s="113" t="s">
        <v>383</v>
      </c>
      <c r="C9" s="114"/>
      <c r="D9" s="114"/>
      <c r="E9" s="114"/>
      <c r="F9" s="114"/>
      <c r="G9" s="114"/>
      <c r="H9" s="114"/>
      <c r="I9" s="114"/>
      <c r="J9" s="114"/>
      <c r="K9" s="114"/>
      <c r="L9" s="114"/>
      <c r="M9" s="114"/>
      <c r="N9" s="114"/>
      <c r="O9" s="114"/>
      <c r="P9" s="114"/>
      <c r="Q9" s="114"/>
      <c r="R9" s="114"/>
      <c r="S9" s="115"/>
      <c r="T9" s="76"/>
    </row>
    <row r="10" spans="2:20" x14ac:dyDescent="0.2">
      <c r="B10" s="113"/>
      <c r="C10" s="114"/>
      <c r="D10" s="114"/>
      <c r="E10" s="114"/>
      <c r="F10" s="114"/>
      <c r="G10" s="114"/>
      <c r="H10" s="114"/>
      <c r="I10" s="114"/>
      <c r="J10" s="114"/>
      <c r="K10" s="114"/>
      <c r="L10" s="114"/>
      <c r="M10" s="114"/>
      <c r="N10" s="114"/>
      <c r="O10" s="114"/>
      <c r="P10" s="114"/>
      <c r="Q10" s="114"/>
      <c r="R10" s="114"/>
      <c r="S10" s="115"/>
      <c r="T10" s="76"/>
    </row>
    <row r="11" spans="2:20" x14ac:dyDescent="0.2">
      <c r="B11" s="71"/>
      <c r="C11" s="72"/>
      <c r="D11" s="72"/>
      <c r="E11" s="72"/>
      <c r="F11" s="72"/>
      <c r="G11" s="72"/>
      <c r="H11" s="72"/>
      <c r="I11" s="72"/>
      <c r="J11" s="72"/>
      <c r="K11" s="72"/>
      <c r="L11" s="72"/>
      <c r="M11" s="72"/>
      <c r="N11" s="72"/>
      <c r="O11" s="72"/>
      <c r="P11" s="72"/>
      <c r="Q11" s="72"/>
      <c r="R11" s="72"/>
      <c r="S11" s="73"/>
      <c r="T11" s="76"/>
    </row>
    <row r="12" spans="2:20" x14ac:dyDescent="0.2">
      <c r="B12" s="71"/>
      <c r="C12" s="72"/>
      <c r="D12" s="72"/>
      <c r="E12" s="72"/>
      <c r="F12" s="72"/>
      <c r="G12" s="72"/>
      <c r="H12" s="72"/>
      <c r="I12" s="72"/>
      <c r="J12" s="72"/>
      <c r="K12" s="72"/>
      <c r="L12" s="72"/>
      <c r="M12" s="72"/>
      <c r="N12" s="72"/>
      <c r="O12" s="72"/>
      <c r="P12" s="72"/>
      <c r="Q12" s="72"/>
      <c r="R12" s="72"/>
      <c r="S12" s="73"/>
      <c r="T12" s="76"/>
    </row>
    <row r="13" spans="2:20" x14ac:dyDescent="0.2">
      <c r="B13" s="71"/>
      <c r="C13" s="72"/>
      <c r="D13" s="72"/>
      <c r="E13" s="72"/>
      <c r="F13" s="72"/>
      <c r="G13" s="72"/>
      <c r="H13" s="72"/>
      <c r="I13" s="72"/>
      <c r="J13" s="72"/>
      <c r="K13" s="72"/>
      <c r="L13" s="72"/>
      <c r="M13" s="72"/>
      <c r="N13" s="72"/>
      <c r="O13" s="72"/>
      <c r="P13" s="72"/>
      <c r="Q13" s="72"/>
      <c r="R13" s="72"/>
      <c r="S13" s="73"/>
      <c r="T13" s="76"/>
    </row>
    <row r="14" spans="2:20" x14ac:dyDescent="0.2">
      <c r="B14" s="71"/>
      <c r="C14" s="72"/>
      <c r="D14" s="72"/>
      <c r="E14" s="72"/>
      <c r="F14" s="72"/>
      <c r="G14" s="72"/>
      <c r="H14" s="72"/>
      <c r="I14" s="72"/>
      <c r="J14" s="72"/>
      <c r="K14" s="72"/>
      <c r="L14" s="72"/>
      <c r="M14" s="72"/>
      <c r="N14" s="72"/>
      <c r="O14" s="72"/>
      <c r="P14" s="72"/>
      <c r="Q14" s="72"/>
      <c r="R14" s="72"/>
      <c r="S14" s="73"/>
      <c r="T14" s="76"/>
    </row>
    <row r="15" spans="2:20" x14ac:dyDescent="0.2">
      <c r="B15" s="71"/>
      <c r="C15" s="72"/>
      <c r="D15" s="72"/>
      <c r="E15" s="72"/>
      <c r="F15" s="72"/>
      <c r="G15" s="72"/>
      <c r="H15" s="72"/>
      <c r="I15" s="72"/>
      <c r="J15" s="72"/>
      <c r="K15" s="72"/>
      <c r="L15" s="72"/>
      <c r="M15" s="72"/>
      <c r="N15" s="72"/>
      <c r="O15" s="72"/>
      <c r="P15" s="72"/>
      <c r="Q15" s="72"/>
      <c r="R15" s="72"/>
      <c r="S15" s="73"/>
      <c r="T15" s="76"/>
    </row>
    <row r="16" spans="2:20" x14ac:dyDescent="0.2">
      <c r="B16" s="71"/>
      <c r="C16" s="72"/>
      <c r="D16" s="72"/>
      <c r="E16" s="72"/>
      <c r="F16" s="72"/>
      <c r="G16" s="72"/>
      <c r="H16" s="72"/>
      <c r="I16" s="72"/>
      <c r="J16" s="72"/>
      <c r="K16" s="72"/>
      <c r="L16" s="72"/>
      <c r="M16" s="72"/>
      <c r="N16" s="72"/>
      <c r="O16" s="72"/>
      <c r="P16" s="72"/>
      <c r="Q16" s="72"/>
      <c r="R16" s="72"/>
      <c r="S16" s="73"/>
      <c r="T16" s="76"/>
    </row>
    <row r="17" spans="2:23" ht="13.5" thickBot="1" x14ac:dyDescent="0.25">
      <c r="B17" s="77"/>
      <c r="C17" s="78"/>
      <c r="D17" s="78"/>
      <c r="E17" s="78"/>
      <c r="F17" s="78"/>
      <c r="G17" s="78"/>
      <c r="H17" s="78"/>
      <c r="I17" s="78"/>
      <c r="J17" s="78"/>
      <c r="K17" s="78"/>
      <c r="L17" s="78"/>
      <c r="M17" s="78"/>
      <c r="N17" s="78"/>
      <c r="O17" s="78"/>
      <c r="P17" s="78"/>
      <c r="Q17" s="78"/>
      <c r="R17" s="78"/>
      <c r="S17" s="79"/>
      <c r="T17" s="76"/>
    </row>
    <row r="18" spans="2:23" ht="13.5" thickBot="1" x14ac:dyDescent="0.25">
      <c r="C18" s="80"/>
      <c r="D18" s="81"/>
      <c r="E18" s="81"/>
      <c r="F18" s="81"/>
      <c r="G18" s="81"/>
      <c r="H18" s="81"/>
      <c r="I18" s="81"/>
      <c r="J18" s="81"/>
      <c r="K18" s="81"/>
      <c r="L18" s="81"/>
      <c r="M18" s="81"/>
      <c r="N18" s="81"/>
      <c r="O18" s="81"/>
      <c r="P18" s="81"/>
      <c r="Q18" s="81"/>
      <c r="R18" s="81"/>
      <c r="S18" s="81"/>
      <c r="T18" s="79"/>
    </row>
    <row r="25" spans="2:23" x14ac:dyDescent="0.2">
      <c r="F25" s="116" t="s">
        <v>0</v>
      </c>
      <c r="G25" s="116"/>
      <c r="H25" s="116"/>
      <c r="J25" s="117" t="str">
        <f>IF(変更履歴!B5&lt;&gt;"",変更履歴!B5,"")</f>
        <v/>
      </c>
      <c r="K25" s="117"/>
      <c r="L25" s="117"/>
      <c r="M25" s="117"/>
    </row>
    <row r="27" spans="2:23" x14ac:dyDescent="0.2">
      <c r="F27" s="116" t="s">
        <v>1</v>
      </c>
      <c r="G27" s="116"/>
      <c r="H27" s="116"/>
      <c r="J27" s="117" t="str">
        <f>変更履歴!D2</f>
        <v/>
      </c>
      <c r="K27" s="117"/>
      <c r="L27" s="117"/>
      <c r="M27" s="117"/>
    </row>
    <row r="31" spans="2:23" x14ac:dyDescent="0.2">
      <c r="N31" s="106"/>
      <c r="O31" s="106"/>
      <c r="P31" s="106"/>
      <c r="Q31" s="106"/>
      <c r="R31" s="106"/>
      <c r="S31" s="106"/>
      <c r="T31" s="106"/>
      <c r="U31" s="106"/>
      <c r="V31" s="106"/>
      <c r="W31" s="106"/>
    </row>
    <row r="32" spans="2:23" x14ac:dyDescent="0.2">
      <c r="N32" s="106"/>
      <c r="O32" s="106"/>
      <c r="P32" s="106"/>
      <c r="Q32" s="106"/>
      <c r="R32" s="106"/>
      <c r="S32" s="106"/>
      <c r="T32" s="106"/>
      <c r="U32" s="106"/>
      <c r="V32" s="106"/>
      <c r="W32" s="106"/>
    </row>
    <row r="33" spans="14:23" x14ac:dyDescent="0.2">
      <c r="N33" s="106"/>
      <c r="O33" s="106"/>
      <c r="P33" s="106"/>
      <c r="Q33" s="106"/>
      <c r="R33" s="106"/>
      <c r="S33" s="106"/>
      <c r="T33" s="106"/>
      <c r="U33" s="106"/>
      <c r="V33" s="106"/>
      <c r="W33" s="106"/>
    </row>
    <row r="34" spans="14:23" x14ac:dyDescent="0.2">
      <c r="N34" s="106"/>
      <c r="O34" s="106"/>
      <c r="P34" s="106"/>
      <c r="Q34" s="106"/>
      <c r="R34" s="106"/>
      <c r="S34" s="106"/>
      <c r="T34" s="106"/>
      <c r="U34" s="106"/>
      <c r="V34" s="106"/>
      <c r="W34" s="106"/>
    </row>
  </sheetData>
  <mergeCells count="17">
    <mergeCell ref="B2:S2"/>
    <mergeCell ref="B5:S6"/>
    <mergeCell ref="B9:S10"/>
    <mergeCell ref="V31:W31"/>
    <mergeCell ref="F25:H25"/>
    <mergeCell ref="J25:M25"/>
    <mergeCell ref="F27:H27"/>
    <mergeCell ref="J27:M27"/>
    <mergeCell ref="V32:W34"/>
    <mergeCell ref="N31:O31"/>
    <mergeCell ref="P31:Q31"/>
    <mergeCell ref="R31:S31"/>
    <mergeCell ref="T31:U31"/>
    <mergeCell ref="N32:O34"/>
    <mergeCell ref="P32:Q34"/>
    <mergeCell ref="R32:S34"/>
    <mergeCell ref="T32:U34"/>
  </mergeCells>
  <phoneticPr fontId="14"/>
  <printOptions horizontalCentered="1" verticalCentered="1"/>
  <pageMargins left="0.78749999999999998" right="0.78749999999999998" top="0.98402777777777783" bottom="0.98402777777777783" header="0.51180555555555562" footer="0.51180555555555562"/>
  <pageSetup paperSize="9" firstPageNumber="0" orientation="landscape" horizontalDpi="300" verticalDpi="30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1"/>
  <dimension ref="B2:J30"/>
  <sheetViews>
    <sheetView workbookViewId="0"/>
  </sheetViews>
  <sheetFormatPr defaultColWidth="9" defaultRowHeight="12" x14ac:dyDescent="0.2"/>
  <cols>
    <col min="1" max="1" width="4.1796875" style="15" customWidth="1"/>
    <col min="2" max="2" width="9" style="15"/>
    <col min="3" max="3" width="15.1796875" style="15" customWidth="1"/>
    <col min="4" max="4" width="9.6328125" style="15" customWidth="1"/>
    <col min="5" max="5" width="15.6328125" style="16" customWidth="1"/>
    <col min="6" max="6" width="45.1796875" style="17" customWidth="1"/>
    <col min="7" max="7" width="4" style="15" customWidth="1"/>
    <col min="8" max="8" width="7.6328125" style="15" customWidth="1"/>
    <col min="9" max="9" width="6.453125" style="15" customWidth="1"/>
    <col min="10" max="10" width="5.1796875" style="16" customWidth="1"/>
    <col min="11" max="16384" width="9" style="15"/>
  </cols>
  <sheetData>
    <row r="2" spans="2:9" ht="14" x14ac:dyDescent="0.2">
      <c r="B2" s="18" t="s">
        <v>126</v>
      </c>
    </row>
    <row r="3" spans="2:9" x14ac:dyDescent="0.2">
      <c r="H3" s="15" t="s">
        <v>127</v>
      </c>
      <c r="I3" s="16"/>
    </row>
    <row r="4" spans="2:9" x14ac:dyDescent="0.2">
      <c r="B4" s="19"/>
      <c r="C4" s="20" t="s">
        <v>68</v>
      </c>
      <c r="D4" s="20" t="s">
        <v>128</v>
      </c>
      <c r="E4" s="20" t="s">
        <v>129</v>
      </c>
      <c r="F4" s="21" t="s">
        <v>130</v>
      </c>
      <c r="H4" s="22" t="s">
        <v>131</v>
      </c>
      <c r="I4" s="23" t="s">
        <v>132</v>
      </c>
    </row>
    <row r="5" spans="2:9" x14ac:dyDescent="0.2">
      <c r="B5" s="24" t="s">
        <v>133</v>
      </c>
      <c r="C5" s="25" t="s">
        <v>134</v>
      </c>
      <c r="D5" s="26" t="s">
        <v>135</v>
      </c>
      <c r="E5" s="26">
        <v>2</v>
      </c>
      <c r="F5" s="27" t="s">
        <v>136</v>
      </c>
      <c r="H5" s="25" t="s">
        <v>137</v>
      </c>
      <c r="I5" s="26">
        <v>1</v>
      </c>
    </row>
    <row r="6" spans="2:9" x14ac:dyDescent="0.2">
      <c r="B6" s="28"/>
      <c r="C6" s="25" t="s">
        <v>138</v>
      </c>
      <c r="D6" s="26" t="s">
        <v>135</v>
      </c>
      <c r="E6" s="26">
        <v>4</v>
      </c>
      <c r="F6" s="27" t="s">
        <v>139</v>
      </c>
      <c r="H6" s="25" t="s">
        <v>140</v>
      </c>
      <c r="I6" s="26">
        <v>2</v>
      </c>
    </row>
    <row r="7" spans="2:9" x14ac:dyDescent="0.2">
      <c r="B7" s="28"/>
      <c r="C7" s="24" t="s">
        <v>141</v>
      </c>
      <c r="D7" s="29" t="s">
        <v>135</v>
      </c>
      <c r="E7" s="30" t="s">
        <v>142</v>
      </c>
      <c r="F7" s="31" t="s">
        <v>143</v>
      </c>
      <c r="H7" s="25" t="s">
        <v>144</v>
      </c>
      <c r="I7" s="26">
        <v>3</v>
      </c>
    </row>
    <row r="8" spans="2:9" x14ac:dyDescent="0.2">
      <c r="B8" s="28"/>
      <c r="C8" s="25" t="s">
        <v>145</v>
      </c>
      <c r="D8" s="26" t="s">
        <v>135</v>
      </c>
      <c r="E8" s="32" t="s">
        <v>142</v>
      </c>
      <c r="F8" s="33" t="s">
        <v>146</v>
      </c>
      <c r="H8" s="25" t="s">
        <v>147</v>
      </c>
      <c r="I8" s="26">
        <v>4</v>
      </c>
    </row>
    <row r="9" spans="2:9" x14ac:dyDescent="0.2">
      <c r="B9" s="28"/>
      <c r="C9" s="28" t="s">
        <v>148</v>
      </c>
      <c r="D9" s="34" t="s">
        <v>149</v>
      </c>
      <c r="E9" s="34">
        <v>7</v>
      </c>
      <c r="F9" s="31" t="s">
        <v>150</v>
      </c>
      <c r="H9" s="25" t="s">
        <v>151</v>
      </c>
      <c r="I9" s="26">
        <v>5</v>
      </c>
    </row>
    <row r="10" spans="2:9" x14ac:dyDescent="0.2">
      <c r="B10" s="28"/>
      <c r="C10" s="25" t="s">
        <v>152</v>
      </c>
      <c r="D10" s="26" t="s">
        <v>153</v>
      </c>
      <c r="E10" s="26">
        <v>4</v>
      </c>
      <c r="F10" s="27" t="s">
        <v>154</v>
      </c>
      <c r="H10" s="25" t="s">
        <v>155</v>
      </c>
      <c r="I10" s="26">
        <v>6</v>
      </c>
    </row>
    <row r="11" spans="2:9" x14ac:dyDescent="0.2">
      <c r="B11" s="28"/>
      <c r="C11" s="25" t="s">
        <v>156</v>
      </c>
      <c r="D11" s="26" t="s">
        <v>157</v>
      </c>
      <c r="E11" s="26">
        <v>3</v>
      </c>
      <c r="F11" s="27" t="s">
        <v>158</v>
      </c>
      <c r="H11" s="25" t="s">
        <v>159</v>
      </c>
      <c r="I11" s="26">
        <v>7</v>
      </c>
    </row>
    <row r="12" spans="2:9" x14ac:dyDescent="0.2">
      <c r="B12" s="28"/>
      <c r="C12" s="25" t="s">
        <v>160</v>
      </c>
      <c r="D12" s="26" t="s">
        <v>161</v>
      </c>
      <c r="E12" s="26" t="s">
        <v>162</v>
      </c>
      <c r="F12" s="27" t="s">
        <v>163</v>
      </c>
      <c r="H12" s="25" t="s">
        <v>164</v>
      </c>
      <c r="I12" s="26">
        <v>8</v>
      </c>
    </row>
    <row r="13" spans="2:9" x14ac:dyDescent="0.2">
      <c r="B13" s="28"/>
      <c r="C13" s="25" t="s">
        <v>165</v>
      </c>
      <c r="D13" s="26" t="s">
        <v>161</v>
      </c>
      <c r="E13" s="26" t="s">
        <v>166</v>
      </c>
      <c r="F13" s="27" t="s">
        <v>163</v>
      </c>
    </row>
    <row r="14" spans="2:9" x14ac:dyDescent="0.2">
      <c r="B14" s="28"/>
      <c r="C14" s="35" t="s">
        <v>167</v>
      </c>
      <c r="D14" s="36" t="s">
        <v>135</v>
      </c>
      <c r="E14" s="36">
        <v>4</v>
      </c>
      <c r="F14" s="31" t="s">
        <v>168</v>
      </c>
    </row>
    <row r="15" spans="2:9" x14ac:dyDescent="0.2">
      <c r="B15" s="35"/>
      <c r="C15" s="35" t="s">
        <v>169</v>
      </c>
      <c r="D15" s="36" t="s">
        <v>135</v>
      </c>
      <c r="E15" s="36">
        <v>8</v>
      </c>
      <c r="F15" s="33" t="s">
        <v>170</v>
      </c>
    </row>
    <row r="16" spans="2:9" x14ac:dyDescent="0.2">
      <c r="B16" s="28" t="s">
        <v>171</v>
      </c>
      <c r="C16" s="28" t="s">
        <v>172</v>
      </c>
      <c r="D16" s="34" t="s">
        <v>161</v>
      </c>
      <c r="E16" s="30" t="s">
        <v>173</v>
      </c>
      <c r="F16" s="31" t="s">
        <v>174</v>
      </c>
    </row>
    <row r="17" spans="2:6" x14ac:dyDescent="0.2">
      <c r="B17" s="28"/>
      <c r="C17" s="25" t="s">
        <v>175</v>
      </c>
      <c r="D17" s="26" t="s">
        <v>161</v>
      </c>
      <c r="E17" s="26" t="s">
        <v>176</v>
      </c>
      <c r="F17" s="27" t="s">
        <v>174</v>
      </c>
    </row>
    <row r="18" spans="2:6" x14ac:dyDescent="0.2">
      <c r="B18" s="35"/>
      <c r="C18" s="35" t="s">
        <v>177</v>
      </c>
      <c r="D18" s="36" t="s">
        <v>178</v>
      </c>
      <c r="E18" s="36" t="s">
        <v>179</v>
      </c>
      <c r="F18" s="33" t="s">
        <v>180</v>
      </c>
    </row>
    <row r="19" spans="2:6" x14ac:dyDescent="0.2">
      <c r="F19" s="15" t="s">
        <v>181</v>
      </c>
    </row>
    <row r="20" spans="2:6" x14ac:dyDescent="0.2">
      <c r="F20" s="15" t="s">
        <v>182</v>
      </c>
    </row>
    <row r="21" spans="2:6" x14ac:dyDescent="0.2">
      <c r="F21" s="15" t="s">
        <v>183</v>
      </c>
    </row>
    <row r="22" spans="2:6" x14ac:dyDescent="0.2">
      <c r="F22" s="15" t="s">
        <v>184</v>
      </c>
    </row>
    <row r="23" spans="2:6" x14ac:dyDescent="0.2">
      <c r="F23" s="15"/>
    </row>
    <row r="25" spans="2:6" x14ac:dyDescent="0.2">
      <c r="F25" s="15"/>
    </row>
    <row r="26" spans="2:6" x14ac:dyDescent="0.2">
      <c r="F26" s="15"/>
    </row>
    <row r="27" spans="2:6" x14ac:dyDescent="0.2">
      <c r="F27" s="15"/>
    </row>
    <row r="28" spans="2:6" x14ac:dyDescent="0.2">
      <c r="F28" s="15"/>
    </row>
    <row r="29" spans="2:6" x14ac:dyDescent="0.2">
      <c r="F29" s="15"/>
    </row>
    <row r="30" spans="2:6" x14ac:dyDescent="0.2">
      <c r="F30" s="15"/>
    </row>
  </sheetData>
  <phoneticPr fontId="14"/>
  <pageMargins left="0.39374999999999999" right="0.39374999999999999" top="0.78749999999999998" bottom="0.78749999999999998" header="0.51180555555555562" footer="0.51180555555555562"/>
  <pageSetup paperSize="9" firstPageNumber="0" orientation="landscape" horizontalDpi="300" verticalDpi="300"/>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0"/>
  <dimension ref="B2:E11"/>
  <sheetViews>
    <sheetView workbookViewId="0"/>
  </sheetViews>
  <sheetFormatPr defaultColWidth="9" defaultRowHeight="12" x14ac:dyDescent="0.2"/>
  <cols>
    <col min="1" max="1" width="3.81640625" style="10" customWidth="1"/>
    <col min="2" max="2" width="13.81640625" style="10" customWidth="1"/>
    <col min="3" max="3" width="9.36328125" style="10" customWidth="1"/>
    <col min="4" max="4" width="6.6328125" style="10" customWidth="1"/>
    <col min="5" max="5" width="66.1796875" style="10" customWidth="1"/>
    <col min="6" max="16384" width="9" style="10"/>
  </cols>
  <sheetData>
    <row r="2" spans="2:5" ht="14" x14ac:dyDescent="0.2">
      <c r="B2" s="18" t="s">
        <v>185</v>
      </c>
    </row>
    <row r="4" spans="2:5" x14ac:dyDescent="0.2">
      <c r="B4" s="37" t="s">
        <v>68</v>
      </c>
      <c r="C4" s="37" t="s">
        <v>128</v>
      </c>
      <c r="D4" s="37" t="s">
        <v>186</v>
      </c>
      <c r="E4" s="37" t="s">
        <v>10</v>
      </c>
    </row>
    <row r="5" spans="2:5" x14ac:dyDescent="0.2">
      <c r="B5" s="38" t="s">
        <v>187</v>
      </c>
      <c r="C5" s="39" t="s">
        <v>135</v>
      </c>
      <c r="D5" s="39" t="s">
        <v>188</v>
      </c>
      <c r="E5" s="38" t="s">
        <v>189</v>
      </c>
    </row>
    <row r="6" spans="2:5" x14ac:dyDescent="0.2">
      <c r="B6" s="38" t="s">
        <v>190</v>
      </c>
      <c r="C6" s="39" t="s">
        <v>149</v>
      </c>
      <c r="D6" s="39">
        <v>7</v>
      </c>
      <c r="E6" s="38"/>
    </row>
    <row r="7" spans="2:5" x14ac:dyDescent="0.2">
      <c r="B7" s="38" t="s">
        <v>191</v>
      </c>
      <c r="C7" s="39" t="s">
        <v>161</v>
      </c>
      <c r="D7" s="39" t="s">
        <v>162</v>
      </c>
      <c r="E7" s="38" t="s">
        <v>192</v>
      </c>
    </row>
    <row r="8" spans="2:5" x14ac:dyDescent="0.2">
      <c r="B8" s="38" t="s">
        <v>193</v>
      </c>
      <c r="C8" s="39" t="s">
        <v>161</v>
      </c>
      <c r="D8" s="39" t="s">
        <v>162</v>
      </c>
      <c r="E8" s="38" t="s">
        <v>194</v>
      </c>
    </row>
    <row r="9" spans="2:5" x14ac:dyDescent="0.2">
      <c r="B9" s="38" t="s">
        <v>195</v>
      </c>
      <c r="C9" s="39" t="s">
        <v>178</v>
      </c>
      <c r="D9" s="39" t="s">
        <v>162</v>
      </c>
      <c r="E9" s="38" t="s">
        <v>196</v>
      </c>
    </row>
    <row r="10" spans="2:5" x14ac:dyDescent="0.2">
      <c r="B10" s="38" t="s">
        <v>197</v>
      </c>
      <c r="C10" s="39" t="s">
        <v>178</v>
      </c>
      <c r="D10" s="39"/>
      <c r="E10" s="38" t="s">
        <v>198</v>
      </c>
    </row>
    <row r="11" spans="2:5" x14ac:dyDescent="0.2">
      <c r="B11" s="38" t="s">
        <v>199</v>
      </c>
      <c r="C11" s="39" t="s">
        <v>178</v>
      </c>
      <c r="D11" s="39"/>
      <c r="E11" s="38" t="s">
        <v>200</v>
      </c>
    </row>
  </sheetData>
  <phoneticPr fontId="14"/>
  <pageMargins left="0.74791666666666667" right="0.74791666666666667" top="0.98402777777777783" bottom="0.98402777777777783" header="0.51180555555555562" footer="0.51180555555555562"/>
  <pageSetup paperSize="9" firstPageNumber="0" orientation="portrait" horizontalDpi="300" verticalDpi="300"/>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Y56"/>
  <sheetViews>
    <sheetView workbookViewId="0"/>
  </sheetViews>
  <sheetFormatPr defaultColWidth="3.81640625" defaultRowHeight="12" x14ac:dyDescent="0.2"/>
  <cols>
    <col min="1" max="16384" width="3.81640625" style="10"/>
  </cols>
  <sheetData>
    <row r="2" spans="2:25" ht="14" x14ac:dyDescent="0.2">
      <c r="B2" s="11" t="s">
        <v>201</v>
      </c>
    </row>
    <row r="4" spans="2:25" x14ac:dyDescent="0.2">
      <c r="B4" s="123" t="s">
        <v>68</v>
      </c>
      <c r="C4" s="123"/>
      <c r="D4" s="123"/>
      <c r="E4" s="123"/>
      <c r="F4" s="123" t="s">
        <v>128</v>
      </c>
      <c r="G4" s="123"/>
      <c r="H4" s="123"/>
      <c r="I4" s="123"/>
      <c r="J4" s="123" t="s">
        <v>202</v>
      </c>
      <c r="K4" s="123"/>
      <c r="L4" s="123"/>
      <c r="M4" s="123" t="s">
        <v>10</v>
      </c>
      <c r="N4" s="123"/>
      <c r="O4" s="123"/>
      <c r="P4" s="123"/>
      <c r="Q4" s="123"/>
      <c r="R4" s="123"/>
      <c r="S4" s="123"/>
      <c r="T4" s="123"/>
      <c r="U4" s="123"/>
      <c r="V4" s="123"/>
      <c r="W4" s="123"/>
      <c r="X4" s="123"/>
      <c r="Y4" s="123"/>
    </row>
    <row r="5" spans="2:25" x14ac:dyDescent="0.2">
      <c r="B5" s="124" t="s">
        <v>97</v>
      </c>
      <c r="C5" s="124"/>
      <c r="D5" s="124"/>
      <c r="E5" s="124"/>
      <c r="F5" s="125" t="s">
        <v>135</v>
      </c>
      <c r="G5" s="125"/>
      <c r="H5" s="125"/>
      <c r="I5" s="125"/>
      <c r="J5" s="125">
        <v>2</v>
      </c>
      <c r="K5" s="125"/>
      <c r="L5" s="125"/>
      <c r="M5" s="124" t="s">
        <v>203</v>
      </c>
      <c r="N5" s="124"/>
      <c r="O5" s="124"/>
      <c r="P5" s="124"/>
      <c r="Q5" s="124"/>
      <c r="R5" s="124"/>
      <c r="S5" s="124"/>
      <c r="T5" s="124"/>
      <c r="U5" s="124"/>
      <c r="V5" s="124"/>
      <c r="W5" s="124"/>
      <c r="X5" s="124"/>
      <c r="Y5" s="124"/>
    </row>
    <row r="6" spans="2:25" x14ac:dyDescent="0.2">
      <c r="B6" s="124" t="s">
        <v>39</v>
      </c>
      <c r="C6" s="124"/>
      <c r="D6" s="124"/>
      <c r="E6" s="124"/>
      <c r="F6" s="125" t="s">
        <v>135</v>
      </c>
      <c r="G6" s="125"/>
      <c r="H6" s="125"/>
      <c r="I6" s="125"/>
      <c r="J6" s="125">
        <v>4</v>
      </c>
      <c r="K6" s="125"/>
      <c r="L6" s="125"/>
      <c r="M6" s="124" t="s">
        <v>204</v>
      </c>
      <c r="N6" s="124"/>
      <c r="O6" s="124"/>
      <c r="P6" s="124"/>
      <c r="Q6" s="124"/>
      <c r="R6" s="124"/>
      <c r="S6" s="124"/>
      <c r="T6" s="124"/>
      <c r="U6" s="124"/>
      <c r="V6" s="124"/>
      <c r="W6" s="124"/>
      <c r="X6" s="124"/>
      <c r="Y6" s="124"/>
    </row>
    <row r="7" spans="2:25" x14ac:dyDescent="0.2">
      <c r="B7" s="124" t="s">
        <v>70</v>
      </c>
      <c r="C7" s="124"/>
      <c r="D7" s="124"/>
      <c r="E7" s="124"/>
      <c r="F7" s="125" t="s">
        <v>135</v>
      </c>
      <c r="G7" s="125"/>
      <c r="H7" s="125"/>
      <c r="I7" s="125"/>
      <c r="J7" s="125">
        <v>8</v>
      </c>
      <c r="K7" s="125"/>
      <c r="L7" s="125"/>
      <c r="M7" s="124" t="s">
        <v>205</v>
      </c>
      <c r="N7" s="124"/>
      <c r="O7" s="124"/>
      <c r="P7" s="124"/>
      <c r="Q7" s="124"/>
      <c r="R7" s="124"/>
      <c r="S7" s="124"/>
      <c r="T7" s="124"/>
      <c r="U7" s="124"/>
      <c r="V7" s="124"/>
      <c r="W7" s="124"/>
      <c r="X7" s="124"/>
      <c r="Y7" s="124"/>
    </row>
    <row r="8" spans="2:25" x14ac:dyDescent="0.2">
      <c r="B8" s="124" t="s">
        <v>71</v>
      </c>
      <c r="C8" s="124"/>
      <c r="D8" s="124"/>
      <c r="E8" s="124"/>
      <c r="F8" s="125" t="s">
        <v>135</v>
      </c>
      <c r="G8" s="125"/>
      <c r="H8" s="125"/>
      <c r="I8" s="125"/>
      <c r="J8" s="125">
        <v>4</v>
      </c>
      <c r="K8" s="125"/>
      <c r="L8" s="125"/>
      <c r="M8" s="124" t="s">
        <v>206</v>
      </c>
      <c r="N8" s="124"/>
      <c r="O8" s="124"/>
      <c r="P8" s="124"/>
      <c r="Q8" s="124"/>
      <c r="R8" s="124"/>
      <c r="S8" s="124"/>
      <c r="T8" s="124"/>
      <c r="U8" s="124"/>
      <c r="V8" s="124"/>
      <c r="W8" s="124"/>
      <c r="X8" s="124"/>
      <c r="Y8" s="124"/>
    </row>
    <row r="9" spans="2:25" x14ac:dyDescent="0.2">
      <c r="B9" s="124" t="s">
        <v>72</v>
      </c>
      <c r="C9" s="124"/>
      <c r="D9" s="124"/>
      <c r="E9" s="124"/>
      <c r="F9" s="125" t="s">
        <v>135</v>
      </c>
      <c r="G9" s="125"/>
      <c r="H9" s="125"/>
      <c r="I9" s="125"/>
      <c r="J9" s="125">
        <v>8</v>
      </c>
      <c r="K9" s="125"/>
      <c r="L9" s="125"/>
      <c r="M9" s="124" t="s">
        <v>207</v>
      </c>
      <c r="N9" s="124"/>
      <c r="O9" s="124"/>
      <c r="P9" s="124"/>
      <c r="Q9" s="124"/>
      <c r="R9" s="124"/>
      <c r="S9" s="124"/>
      <c r="T9" s="124"/>
      <c r="U9" s="124"/>
      <c r="V9" s="124"/>
      <c r="W9" s="124"/>
      <c r="X9" s="124"/>
      <c r="Y9" s="124"/>
    </row>
    <row r="10" spans="2:25" x14ac:dyDescent="0.2">
      <c r="B10" s="124" t="s">
        <v>208</v>
      </c>
      <c r="C10" s="124"/>
      <c r="D10" s="124"/>
      <c r="E10" s="124"/>
      <c r="F10" s="125" t="s">
        <v>135</v>
      </c>
      <c r="G10" s="125"/>
      <c r="H10" s="125"/>
      <c r="I10" s="125"/>
      <c r="J10" s="125" t="s">
        <v>188</v>
      </c>
      <c r="K10" s="125"/>
      <c r="L10" s="125"/>
      <c r="M10" s="124" t="s">
        <v>209</v>
      </c>
      <c r="N10" s="124"/>
      <c r="O10" s="124"/>
      <c r="P10" s="124"/>
      <c r="Q10" s="124"/>
      <c r="R10" s="124"/>
      <c r="S10" s="124"/>
      <c r="T10" s="124"/>
      <c r="U10" s="124"/>
      <c r="V10" s="124"/>
      <c r="W10" s="124"/>
      <c r="X10" s="124"/>
      <c r="Y10" s="124"/>
    </row>
    <row r="11" spans="2:25" x14ac:dyDescent="0.2">
      <c r="B11" s="124" t="s">
        <v>210</v>
      </c>
      <c r="C11" s="124"/>
      <c r="D11" s="124"/>
      <c r="E11" s="124"/>
      <c r="F11" s="125" t="s">
        <v>135</v>
      </c>
      <c r="G11" s="125"/>
      <c r="H11" s="125"/>
      <c r="I11" s="125"/>
      <c r="J11" s="125" t="s">
        <v>188</v>
      </c>
      <c r="K11" s="125"/>
      <c r="L11" s="125"/>
      <c r="M11" s="124" t="s">
        <v>211</v>
      </c>
      <c r="N11" s="124"/>
      <c r="O11" s="124"/>
      <c r="P11" s="124"/>
      <c r="Q11" s="124"/>
      <c r="R11" s="124"/>
      <c r="S11" s="124"/>
      <c r="T11" s="124"/>
      <c r="U11" s="124"/>
      <c r="V11" s="124"/>
      <c r="W11" s="124"/>
      <c r="X11" s="124"/>
      <c r="Y11" s="124"/>
    </row>
    <row r="12" spans="2:25" x14ac:dyDescent="0.2">
      <c r="B12" s="124" t="s">
        <v>75</v>
      </c>
      <c r="C12" s="124"/>
      <c r="D12" s="124"/>
      <c r="E12" s="124"/>
      <c r="F12" s="125" t="s">
        <v>135</v>
      </c>
      <c r="G12" s="125"/>
      <c r="H12" s="125"/>
      <c r="I12" s="125"/>
      <c r="J12" s="125">
        <v>4</v>
      </c>
      <c r="K12" s="125"/>
      <c r="L12" s="125"/>
      <c r="M12" s="124" t="s">
        <v>212</v>
      </c>
      <c r="N12" s="124"/>
      <c r="O12" s="124"/>
      <c r="P12" s="124"/>
      <c r="Q12" s="124"/>
      <c r="R12" s="124"/>
      <c r="S12" s="124"/>
      <c r="T12" s="124"/>
      <c r="U12" s="124"/>
      <c r="V12" s="124"/>
      <c r="W12" s="124"/>
      <c r="X12" s="124"/>
      <c r="Y12" s="124"/>
    </row>
    <row r="13" spans="2:25" x14ac:dyDescent="0.2">
      <c r="B13" s="124"/>
      <c r="C13" s="124"/>
      <c r="D13" s="124"/>
      <c r="E13" s="124"/>
      <c r="F13" s="125"/>
      <c r="G13" s="125"/>
      <c r="H13" s="125"/>
      <c r="I13" s="125"/>
      <c r="J13" s="125"/>
      <c r="K13" s="125"/>
      <c r="L13" s="125"/>
      <c r="M13" s="124"/>
      <c r="N13" s="124"/>
      <c r="O13" s="124"/>
      <c r="P13" s="124"/>
      <c r="Q13" s="124"/>
      <c r="R13" s="124"/>
      <c r="S13" s="124"/>
      <c r="T13" s="124"/>
      <c r="U13" s="124"/>
      <c r="V13" s="124"/>
      <c r="W13" s="124"/>
      <c r="X13" s="124"/>
      <c r="Y13" s="124"/>
    </row>
    <row r="14" spans="2:25" x14ac:dyDescent="0.2">
      <c r="B14" s="124" t="s">
        <v>213</v>
      </c>
      <c r="C14" s="124"/>
      <c r="D14" s="124"/>
      <c r="E14" s="124"/>
      <c r="F14" s="125" t="s">
        <v>214</v>
      </c>
      <c r="G14" s="125"/>
      <c r="H14" s="125"/>
      <c r="I14" s="125"/>
      <c r="J14" s="125" t="s">
        <v>162</v>
      </c>
      <c r="K14" s="125"/>
      <c r="L14" s="125"/>
      <c r="M14" s="124" t="s">
        <v>214</v>
      </c>
      <c r="N14" s="124"/>
      <c r="O14" s="124"/>
      <c r="P14" s="124"/>
      <c r="Q14" s="124"/>
      <c r="R14" s="124"/>
      <c r="S14" s="124"/>
      <c r="T14" s="124"/>
      <c r="U14" s="124"/>
      <c r="V14" s="124"/>
      <c r="W14" s="124"/>
      <c r="X14" s="124"/>
      <c r="Y14" s="124"/>
    </row>
    <row r="15" spans="2:25" x14ac:dyDescent="0.2">
      <c r="B15" s="124" t="s">
        <v>78</v>
      </c>
      <c r="C15" s="124"/>
      <c r="D15" s="124"/>
      <c r="E15" s="124"/>
      <c r="F15" s="125" t="s">
        <v>214</v>
      </c>
      <c r="G15" s="125"/>
      <c r="H15" s="125"/>
      <c r="I15" s="125"/>
      <c r="J15" s="125"/>
      <c r="K15" s="125"/>
      <c r="L15" s="125"/>
      <c r="M15" s="124" t="s">
        <v>215</v>
      </c>
      <c r="N15" s="124"/>
      <c r="O15" s="124"/>
      <c r="P15" s="124"/>
      <c r="Q15" s="124"/>
      <c r="R15" s="124"/>
      <c r="S15" s="124"/>
      <c r="T15" s="124"/>
      <c r="U15" s="124"/>
      <c r="V15" s="124"/>
      <c r="W15" s="124"/>
      <c r="X15" s="124"/>
      <c r="Y15" s="124"/>
    </row>
    <row r="16" spans="2:25" x14ac:dyDescent="0.2">
      <c r="B16" s="124" t="s">
        <v>216</v>
      </c>
      <c r="C16" s="124"/>
      <c r="D16" s="124"/>
      <c r="E16" s="124"/>
      <c r="F16" s="125" t="s">
        <v>214</v>
      </c>
      <c r="G16" s="125"/>
      <c r="H16" s="125"/>
      <c r="I16" s="125"/>
      <c r="J16" s="125" t="s">
        <v>162</v>
      </c>
      <c r="K16" s="125"/>
      <c r="L16" s="125"/>
      <c r="M16" s="124" t="s">
        <v>217</v>
      </c>
      <c r="N16" s="124"/>
      <c r="O16" s="124"/>
      <c r="P16" s="124"/>
      <c r="Q16" s="124"/>
      <c r="R16" s="124"/>
      <c r="S16" s="124"/>
      <c r="T16" s="124"/>
      <c r="U16" s="124"/>
      <c r="V16" s="124"/>
      <c r="W16" s="124"/>
      <c r="X16" s="124"/>
      <c r="Y16" s="124"/>
    </row>
    <row r="17" spans="2:25" x14ac:dyDescent="0.2">
      <c r="B17" s="124" t="s">
        <v>79</v>
      </c>
      <c r="C17" s="124"/>
      <c r="D17" s="124"/>
      <c r="E17" s="124"/>
      <c r="F17" s="125" t="s">
        <v>214</v>
      </c>
      <c r="G17" s="125"/>
      <c r="H17" s="125"/>
      <c r="I17" s="125"/>
      <c r="J17" s="125"/>
      <c r="K17" s="125"/>
      <c r="L17" s="125"/>
      <c r="M17" s="124" t="s">
        <v>218</v>
      </c>
      <c r="N17" s="124"/>
      <c r="O17" s="124"/>
      <c r="P17" s="124"/>
      <c r="Q17" s="124"/>
      <c r="R17" s="124"/>
      <c r="S17" s="124"/>
      <c r="T17" s="124"/>
      <c r="U17" s="124"/>
      <c r="V17" s="124"/>
      <c r="W17" s="124"/>
      <c r="X17" s="124"/>
      <c r="Y17" s="124"/>
    </row>
    <row r="18" spans="2:25" x14ac:dyDescent="0.2">
      <c r="B18" s="124"/>
      <c r="C18" s="124"/>
      <c r="D18" s="124"/>
      <c r="E18" s="124"/>
      <c r="F18" s="125"/>
      <c r="G18" s="125"/>
      <c r="H18" s="125"/>
      <c r="I18" s="125"/>
      <c r="J18" s="125"/>
      <c r="K18" s="125"/>
      <c r="L18" s="125"/>
      <c r="M18" s="124"/>
      <c r="N18" s="124"/>
      <c r="O18" s="124"/>
      <c r="P18" s="124"/>
      <c r="Q18" s="124"/>
      <c r="R18" s="124"/>
      <c r="S18" s="124"/>
      <c r="T18" s="124"/>
      <c r="U18" s="124"/>
      <c r="V18" s="124"/>
      <c r="W18" s="124"/>
      <c r="X18" s="124"/>
      <c r="Y18" s="124"/>
    </row>
    <row r="19" spans="2:25" x14ac:dyDescent="0.2">
      <c r="B19" s="124" t="s">
        <v>80</v>
      </c>
      <c r="C19" s="124"/>
      <c r="D19" s="124"/>
      <c r="E19" s="124"/>
      <c r="F19" s="125" t="s">
        <v>219</v>
      </c>
      <c r="G19" s="125"/>
      <c r="H19" s="125"/>
      <c r="I19" s="125"/>
      <c r="J19" s="125"/>
      <c r="K19" s="125"/>
      <c r="L19" s="125"/>
      <c r="M19" s="124" t="s">
        <v>220</v>
      </c>
      <c r="N19" s="124"/>
      <c r="O19" s="124"/>
      <c r="P19" s="124"/>
      <c r="Q19" s="124"/>
      <c r="R19" s="124"/>
      <c r="S19" s="124"/>
      <c r="T19" s="124"/>
      <c r="U19" s="124"/>
      <c r="V19" s="124"/>
      <c r="W19" s="124"/>
      <c r="X19" s="124"/>
      <c r="Y19" s="124"/>
    </row>
    <row r="20" spans="2:25" x14ac:dyDescent="0.2">
      <c r="B20" s="124" t="s">
        <v>81</v>
      </c>
      <c r="C20" s="124"/>
      <c r="D20" s="124"/>
      <c r="E20" s="124"/>
      <c r="F20" s="125" t="s">
        <v>221</v>
      </c>
      <c r="G20" s="125"/>
      <c r="H20" s="125"/>
      <c r="I20" s="125"/>
      <c r="J20" s="125"/>
      <c r="K20" s="125"/>
      <c r="L20" s="125"/>
      <c r="M20" s="124" t="s">
        <v>222</v>
      </c>
      <c r="N20" s="124"/>
      <c r="O20" s="124"/>
      <c r="P20" s="124"/>
      <c r="Q20" s="124"/>
      <c r="R20" s="124"/>
      <c r="S20" s="124"/>
      <c r="T20" s="124"/>
      <c r="U20" s="124"/>
      <c r="V20" s="124"/>
      <c r="W20" s="124"/>
      <c r="X20" s="124"/>
      <c r="Y20" s="124"/>
    </row>
    <row r="21" spans="2:25" x14ac:dyDescent="0.2">
      <c r="B21" s="124" t="s">
        <v>82</v>
      </c>
      <c r="C21" s="124"/>
      <c r="D21" s="124"/>
      <c r="E21" s="124"/>
      <c r="F21" s="125" t="s">
        <v>178</v>
      </c>
      <c r="G21" s="125"/>
      <c r="H21" s="125"/>
      <c r="I21" s="125"/>
      <c r="J21" s="125"/>
      <c r="K21" s="125"/>
      <c r="L21" s="125"/>
      <c r="M21" s="124" t="s">
        <v>223</v>
      </c>
      <c r="N21" s="124"/>
      <c r="O21" s="124"/>
      <c r="P21" s="124"/>
      <c r="Q21" s="124"/>
      <c r="R21" s="124"/>
      <c r="S21" s="124"/>
      <c r="T21" s="124"/>
      <c r="U21" s="124"/>
      <c r="V21" s="124"/>
      <c r="W21" s="124"/>
      <c r="X21" s="124"/>
      <c r="Y21" s="124"/>
    </row>
    <row r="22" spans="2:25" x14ac:dyDescent="0.2">
      <c r="B22" s="124" t="s">
        <v>83</v>
      </c>
      <c r="C22" s="124"/>
      <c r="D22" s="124"/>
      <c r="E22" s="124"/>
      <c r="F22" s="125" t="s">
        <v>221</v>
      </c>
      <c r="G22" s="125"/>
      <c r="H22" s="125"/>
      <c r="I22" s="125"/>
      <c r="J22" s="125"/>
      <c r="K22" s="125"/>
      <c r="L22" s="125"/>
      <c r="M22" s="124" t="s">
        <v>224</v>
      </c>
      <c r="N22" s="124"/>
      <c r="O22" s="124"/>
      <c r="P22" s="124"/>
      <c r="Q22" s="124"/>
      <c r="R22" s="124"/>
      <c r="S22" s="124"/>
      <c r="T22" s="124"/>
      <c r="U22" s="124"/>
      <c r="V22" s="124"/>
      <c r="W22" s="124"/>
      <c r="X22" s="124"/>
      <c r="Y22" s="124"/>
    </row>
    <row r="23" spans="2:25" x14ac:dyDescent="0.2">
      <c r="B23" s="124"/>
      <c r="C23" s="124"/>
      <c r="D23" s="124"/>
      <c r="E23" s="124"/>
      <c r="F23" s="125"/>
      <c r="G23" s="125"/>
      <c r="H23" s="125"/>
      <c r="I23" s="125"/>
      <c r="J23" s="125"/>
      <c r="K23" s="125"/>
      <c r="L23" s="125"/>
      <c r="M23" s="124"/>
      <c r="N23" s="124"/>
      <c r="O23" s="124"/>
      <c r="P23" s="124"/>
      <c r="Q23" s="124"/>
      <c r="R23" s="124"/>
      <c r="S23" s="124"/>
      <c r="T23" s="124"/>
      <c r="U23" s="124"/>
      <c r="V23" s="124"/>
      <c r="W23" s="124"/>
      <c r="X23" s="124"/>
      <c r="Y23" s="124"/>
    </row>
    <row r="24" spans="2:25" x14ac:dyDescent="0.2">
      <c r="B24" s="124" t="s">
        <v>84</v>
      </c>
      <c r="C24" s="124"/>
      <c r="D24" s="124"/>
      <c r="E24" s="124"/>
      <c r="F24" s="125" t="s">
        <v>153</v>
      </c>
      <c r="G24" s="125"/>
      <c r="H24" s="125"/>
      <c r="I24" s="125"/>
      <c r="J24" s="125">
        <v>4</v>
      </c>
      <c r="K24" s="125"/>
      <c r="L24" s="125"/>
      <c r="M24" s="124" t="s">
        <v>225</v>
      </c>
      <c r="N24" s="124"/>
      <c r="O24" s="124"/>
      <c r="P24" s="124"/>
      <c r="Q24" s="124"/>
      <c r="R24" s="124"/>
      <c r="S24" s="124"/>
      <c r="T24" s="124"/>
      <c r="U24" s="124"/>
      <c r="V24" s="124"/>
      <c r="W24" s="124"/>
      <c r="X24" s="124"/>
      <c r="Y24" s="124"/>
    </row>
    <row r="25" spans="2:25" x14ac:dyDescent="0.2">
      <c r="B25" s="124" t="s">
        <v>85</v>
      </c>
      <c r="C25" s="124"/>
      <c r="D25" s="124"/>
      <c r="E25" s="124"/>
      <c r="F25" s="125" t="s">
        <v>153</v>
      </c>
      <c r="G25" s="125"/>
      <c r="H25" s="125"/>
      <c r="I25" s="125"/>
      <c r="J25" s="125">
        <v>8</v>
      </c>
      <c r="K25" s="125"/>
      <c r="L25" s="125"/>
      <c r="M25" s="124" t="s">
        <v>226</v>
      </c>
      <c r="N25" s="124"/>
      <c r="O25" s="124"/>
      <c r="P25" s="124"/>
      <c r="Q25" s="124"/>
      <c r="R25" s="124"/>
      <c r="S25" s="124"/>
      <c r="T25" s="124"/>
      <c r="U25" s="124"/>
      <c r="V25" s="124"/>
      <c r="W25" s="124"/>
      <c r="X25" s="124"/>
      <c r="Y25" s="124"/>
    </row>
    <row r="26" spans="2:25" x14ac:dyDescent="0.2">
      <c r="B26" s="124" t="s">
        <v>86</v>
      </c>
      <c r="C26" s="124"/>
      <c r="D26" s="124"/>
      <c r="E26" s="124"/>
      <c r="F26" s="125" t="s">
        <v>153</v>
      </c>
      <c r="G26" s="125"/>
      <c r="H26" s="125"/>
      <c r="I26" s="125"/>
      <c r="J26" s="125">
        <v>8</v>
      </c>
      <c r="K26" s="125"/>
      <c r="L26" s="125"/>
      <c r="M26" s="124" t="s">
        <v>227</v>
      </c>
      <c r="N26" s="124"/>
      <c r="O26" s="124"/>
      <c r="P26" s="124"/>
      <c r="Q26" s="124"/>
      <c r="R26" s="124"/>
      <c r="S26" s="124"/>
      <c r="T26" s="124"/>
      <c r="U26" s="124"/>
      <c r="V26" s="124"/>
      <c r="W26" s="124"/>
      <c r="X26" s="124"/>
      <c r="Y26" s="124"/>
    </row>
    <row r="27" spans="2:25" x14ac:dyDescent="0.2">
      <c r="B27" s="124" t="s">
        <v>110</v>
      </c>
      <c r="C27" s="124"/>
      <c r="D27" s="124"/>
      <c r="E27" s="124"/>
      <c r="F27" s="125" t="s">
        <v>153</v>
      </c>
      <c r="G27" s="125"/>
      <c r="H27" s="125"/>
      <c r="I27" s="125"/>
      <c r="J27" s="125">
        <v>8</v>
      </c>
      <c r="K27" s="125"/>
      <c r="L27" s="125"/>
      <c r="M27" s="124" t="s">
        <v>228</v>
      </c>
      <c r="N27" s="124"/>
      <c r="O27" s="124"/>
      <c r="P27" s="124"/>
      <c r="Q27" s="124"/>
      <c r="R27" s="124"/>
      <c r="S27" s="124"/>
      <c r="T27" s="124"/>
      <c r="U27" s="124"/>
      <c r="V27" s="124"/>
      <c r="W27" s="124"/>
      <c r="X27" s="124"/>
      <c r="Y27" s="124"/>
    </row>
    <row r="28" spans="2:25" x14ac:dyDescent="0.2">
      <c r="B28" s="124" t="s">
        <v>87</v>
      </c>
      <c r="C28" s="124"/>
      <c r="D28" s="124"/>
      <c r="E28" s="124"/>
      <c r="F28" s="125" t="s">
        <v>153</v>
      </c>
      <c r="G28" s="125"/>
      <c r="H28" s="125"/>
      <c r="I28" s="125"/>
      <c r="J28" s="125">
        <v>12</v>
      </c>
      <c r="K28" s="125"/>
      <c r="L28" s="125"/>
      <c r="M28" s="124" t="s">
        <v>229</v>
      </c>
      <c r="N28" s="124"/>
      <c r="O28" s="124"/>
      <c r="P28" s="124"/>
      <c r="Q28" s="124"/>
      <c r="R28" s="124"/>
      <c r="S28" s="124"/>
      <c r="T28" s="124"/>
      <c r="U28" s="124"/>
      <c r="V28" s="124"/>
      <c r="W28" s="124"/>
      <c r="X28" s="124"/>
      <c r="Y28" s="124"/>
    </row>
    <row r="29" spans="2:25" x14ac:dyDescent="0.2">
      <c r="B29" s="124" t="s">
        <v>88</v>
      </c>
      <c r="C29" s="124"/>
      <c r="D29" s="124"/>
      <c r="E29" s="124"/>
      <c r="F29" s="125" t="s">
        <v>153</v>
      </c>
      <c r="G29" s="125"/>
      <c r="H29" s="125"/>
      <c r="I29" s="125"/>
      <c r="J29" s="125">
        <v>12</v>
      </c>
      <c r="K29" s="125"/>
      <c r="L29" s="125"/>
      <c r="M29" s="124" t="s">
        <v>230</v>
      </c>
      <c r="N29" s="124"/>
      <c r="O29" s="124"/>
      <c r="P29" s="124"/>
      <c r="Q29" s="124"/>
      <c r="R29" s="124"/>
      <c r="S29" s="124"/>
      <c r="T29" s="124"/>
      <c r="U29" s="124"/>
      <c r="V29" s="124"/>
      <c r="W29" s="124"/>
      <c r="X29" s="124"/>
      <c r="Y29" s="124"/>
    </row>
    <row r="30" spans="2:25" x14ac:dyDescent="0.2">
      <c r="B30" s="124"/>
      <c r="C30" s="124"/>
      <c r="D30" s="124"/>
      <c r="E30" s="124"/>
      <c r="F30" s="125"/>
      <c r="G30" s="125"/>
      <c r="H30" s="125"/>
      <c r="I30" s="125"/>
      <c r="J30" s="125"/>
      <c r="K30" s="125"/>
      <c r="L30" s="125"/>
      <c r="M30" s="124"/>
      <c r="N30" s="124"/>
      <c r="O30" s="124"/>
      <c r="P30" s="124"/>
      <c r="Q30" s="124"/>
      <c r="R30" s="124"/>
      <c r="S30" s="124"/>
      <c r="T30" s="124"/>
      <c r="U30" s="124"/>
      <c r="V30" s="124"/>
      <c r="W30" s="124"/>
      <c r="X30" s="124"/>
      <c r="Y30" s="124"/>
    </row>
    <row r="31" spans="2:25" x14ac:dyDescent="0.2">
      <c r="B31" s="124" t="s">
        <v>231</v>
      </c>
      <c r="C31" s="124"/>
      <c r="D31" s="124"/>
      <c r="E31" s="124"/>
      <c r="F31" s="125" t="s">
        <v>232</v>
      </c>
      <c r="G31" s="125"/>
      <c r="H31" s="125"/>
      <c r="I31" s="125"/>
      <c r="J31" s="125"/>
      <c r="K31" s="125"/>
      <c r="L31" s="125"/>
      <c r="M31" s="124" t="s">
        <v>233</v>
      </c>
      <c r="N31" s="124"/>
      <c r="O31" s="124"/>
      <c r="P31" s="124"/>
      <c r="Q31" s="124"/>
      <c r="R31" s="124"/>
      <c r="S31" s="124"/>
      <c r="T31" s="124"/>
      <c r="U31" s="124"/>
      <c r="V31" s="124"/>
      <c r="W31" s="124"/>
      <c r="X31" s="124"/>
      <c r="Y31" s="124"/>
    </row>
    <row r="32" spans="2:25" x14ac:dyDescent="0.2">
      <c r="B32" s="124" t="s">
        <v>234</v>
      </c>
      <c r="C32" s="124"/>
      <c r="D32" s="124"/>
      <c r="E32" s="124"/>
      <c r="F32" s="125" t="s">
        <v>232</v>
      </c>
      <c r="G32" s="125"/>
      <c r="H32" s="125"/>
      <c r="I32" s="125"/>
      <c r="J32" s="125"/>
      <c r="K32" s="125"/>
      <c r="L32" s="125"/>
      <c r="M32" s="124" t="s">
        <v>235</v>
      </c>
      <c r="N32" s="124"/>
      <c r="O32" s="124"/>
      <c r="P32" s="124"/>
      <c r="Q32" s="124"/>
      <c r="R32" s="124"/>
      <c r="S32" s="124"/>
      <c r="T32" s="124"/>
      <c r="U32" s="124"/>
      <c r="V32" s="124"/>
      <c r="W32" s="124"/>
      <c r="X32" s="124"/>
      <c r="Y32" s="124"/>
    </row>
    <row r="33" spans="2:25" x14ac:dyDescent="0.2">
      <c r="B33" s="124" t="s">
        <v>236</v>
      </c>
      <c r="C33" s="124"/>
      <c r="D33" s="124"/>
      <c r="E33" s="124"/>
      <c r="F33" s="125" t="s">
        <v>232</v>
      </c>
      <c r="G33" s="125"/>
      <c r="H33" s="125"/>
      <c r="I33" s="125"/>
      <c r="J33" s="125"/>
      <c r="K33" s="125"/>
      <c r="L33" s="125"/>
      <c r="M33" s="124" t="s">
        <v>237</v>
      </c>
      <c r="N33" s="124"/>
      <c r="O33" s="124"/>
      <c r="P33" s="124"/>
      <c r="Q33" s="124"/>
      <c r="R33" s="124"/>
      <c r="S33" s="124"/>
      <c r="T33" s="124"/>
      <c r="U33" s="124"/>
      <c r="V33" s="124"/>
      <c r="W33" s="124"/>
      <c r="X33" s="124"/>
      <c r="Y33" s="124"/>
    </row>
    <row r="34" spans="2:25" x14ac:dyDescent="0.2">
      <c r="B34" s="124" t="s">
        <v>238</v>
      </c>
      <c r="C34" s="124"/>
      <c r="D34" s="124"/>
      <c r="E34" s="124"/>
      <c r="F34" s="125" t="s">
        <v>232</v>
      </c>
      <c r="G34" s="125"/>
      <c r="H34" s="125"/>
      <c r="I34" s="125"/>
      <c r="J34" s="125"/>
      <c r="K34" s="125"/>
      <c r="L34" s="125"/>
      <c r="M34" s="124" t="s">
        <v>239</v>
      </c>
      <c r="N34" s="124"/>
      <c r="O34" s="124"/>
      <c r="P34" s="124"/>
      <c r="Q34" s="124"/>
      <c r="R34" s="124"/>
      <c r="S34" s="124"/>
      <c r="T34" s="124"/>
      <c r="U34" s="124"/>
      <c r="V34" s="124"/>
      <c r="W34" s="124"/>
      <c r="X34" s="124"/>
      <c r="Y34" s="124"/>
    </row>
    <row r="35" spans="2:25" x14ac:dyDescent="0.2">
      <c r="B35" s="124" t="s">
        <v>240</v>
      </c>
      <c r="C35" s="124"/>
      <c r="D35" s="124"/>
      <c r="E35" s="124"/>
      <c r="F35" s="125" t="s">
        <v>232</v>
      </c>
      <c r="G35" s="125"/>
      <c r="H35" s="125"/>
      <c r="I35" s="125"/>
      <c r="J35" s="125"/>
      <c r="K35" s="125"/>
      <c r="L35" s="125"/>
      <c r="M35" s="124" t="s">
        <v>241</v>
      </c>
      <c r="N35" s="124"/>
      <c r="O35" s="124"/>
      <c r="P35" s="124"/>
      <c r="Q35" s="124"/>
      <c r="R35" s="124"/>
      <c r="S35" s="124"/>
      <c r="T35" s="124"/>
      <c r="U35" s="124"/>
      <c r="V35" s="124"/>
      <c r="W35" s="124"/>
      <c r="X35" s="124"/>
      <c r="Y35" s="124"/>
    </row>
    <row r="36" spans="2:25" x14ac:dyDescent="0.2">
      <c r="B36" s="124" t="s">
        <v>242</v>
      </c>
      <c r="C36" s="124"/>
      <c r="D36" s="124"/>
      <c r="E36" s="124"/>
      <c r="F36" s="125" t="s">
        <v>232</v>
      </c>
      <c r="G36" s="125"/>
      <c r="H36" s="125"/>
      <c r="I36" s="125"/>
      <c r="J36" s="125"/>
      <c r="K36" s="125"/>
      <c r="L36" s="125"/>
      <c r="M36" s="124" t="s">
        <v>243</v>
      </c>
      <c r="N36" s="124"/>
      <c r="O36" s="124"/>
      <c r="P36" s="124"/>
      <c r="Q36" s="124"/>
      <c r="R36" s="124"/>
      <c r="S36" s="124"/>
      <c r="T36" s="124"/>
      <c r="U36" s="124"/>
      <c r="V36" s="124"/>
      <c r="W36" s="124"/>
      <c r="X36" s="124"/>
      <c r="Y36" s="124"/>
    </row>
    <row r="37" spans="2:25" x14ac:dyDescent="0.2">
      <c r="B37" s="124" t="s">
        <v>244</v>
      </c>
      <c r="C37" s="124"/>
      <c r="D37" s="124"/>
      <c r="E37" s="124"/>
      <c r="F37" s="125" t="s">
        <v>232</v>
      </c>
      <c r="G37" s="125"/>
      <c r="H37" s="125"/>
      <c r="I37" s="125"/>
      <c r="J37" s="125"/>
      <c r="K37" s="125"/>
      <c r="L37" s="125"/>
      <c r="M37" s="124" t="s">
        <v>245</v>
      </c>
      <c r="N37" s="124"/>
      <c r="O37" s="124"/>
      <c r="P37" s="124"/>
      <c r="Q37" s="124"/>
      <c r="R37" s="124"/>
      <c r="S37" s="124"/>
      <c r="T37" s="124"/>
      <c r="U37" s="124"/>
      <c r="V37" s="124"/>
      <c r="W37" s="124"/>
      <c r="X37" s="124"/>
      <c r="Y37" s="124"/>
    </row>
    <row r="38" spans="2:25" x14ac:dyDescent="0.2">
      <c r="B38" s="124"/>
      <c r="C38" s="124"/>
      <c r="D38" s="124"/>
      <c r="E38" s="124"/>
      <c r="F38" s="125"/>
      <c r="G38" s="125"/>
      <c r="H38" s="125"/>
      <c r="I38" s="125"/>
      <c r="J38" s="125"/>
      <c r="K38" s="125"/>
      <c r="L38" s="125"/>
      <c r="M38" s="124"/>
      <c r="N38" s="124"/>
      <c r="O38" s="124"/>
      <c r="P38" s="124"/>
      <c r="Q38" s="124"/>
      <c r="R38" s="124"/>
      <c r="S38" s="124"/>
      <c r="T38" s="124"/>
      <c r="U38" s="124"/>
      <c r="V38" s="124"/>
      <c r="W38" s="124"/>
      <c r="X38" s="124"/>
      <c r="Y38" s="124"/>
    </row>
    <row r="39" spans="2:25" x14ac:dyDescent="0.2">
      <c r="B39" s="124"/>
      <c r="C39" s="124"/>
      <c r="D39" s="124"/>
      <c r="E39" s="124"/>
      <c r="F39" s="125"/>
      <c r="G39" s="125"/>
      <c r="H39" s="125"/>
      <c r="I39" s="125"/>
      <c r="J39" s="125"/>
      <c r="K39" s="125"/>
      <c r="L39" s="125"/>
      <c r="M39" s="124"/>
      <c r="N39" s="124"/>
      <c r="O39" s="124"/>
      <c r="P39" s="124"/>
      <c r="Q39" s="124"/>
      <c r="R39" s="124"/>
      <c r="S39" s="124"/>
      <c r="T39" s="124"/>
      <c r="U39" s="124"/>
      <c r="V39" s="124"/>
      <c r="W39" s="124"/>
      <c r="X39" s="124"/>
      <c r="Y39" s="124"/>
    </row>
    <row r="40" spans="2:25" x14ac:dyDescent="0.2">
      <c r="B40" s="124"/>
      <c r="C40" s="124"/>
      <c r="D40" s="124"/>
      <c r="E40" s="124"/>
      <c r="F40" s="125"/>
      <c r="G40" s="125"/>
      <c r="H40" s="125"/>
      <c r="I40" s="125"/>
      <c r="J40" s="125"/>
      <c r="K40" s="125"/>
      <c r="L40" s="125"/>
      <c r="M40" s="124"/>
      <c r="N40" s="124"/>
      <c r="O40" s="124"/>
      <c r="P40" s="124"/>
      <c r="Q40" s="124"/>
      <c r="R40" s="124"/>
      <c r="S40" s="124"/>
      <c r="T40" s="124"/>
      <c r="U40" s="124"/>
      <c r="V40" s="124"/>
      <c r="W40" s="124"/>
      <c r="X40" s="124"/>
      <c r="Y40" s="124"/>
    </row>
    <row r="41" spans="2:25" x14ac:dyDescent="0.2">
      <c r="B41" s="124"/>
      <c r="C41" s="124"/>
      <c r="D41" s="124"/>
      <c r="E41" s="124"/>
      <c r="F41" s="125"/>
      <c r="G41" s="125"/>
      <c r="H41" s="125"/>
      <c r="I41" s="125"/>
      <c r="J41" s="125"/>
      <c r="K41" s="125"/>
      <c r="L41" s="125"/>
      <c r="M41" s="124"/>
      <c r="N41" s="124"/>
      <c r="O41" s="124"/>
      <c r="P41" s="124"/>
      <c r="Q41" s="124"/>
      <c r="R41" s="124"/>
      <c r="S41" s="124"/>
      <c r="T41" s="124"/>
      <c r="U41" s="124"/>
      <c r="V41" s="124"/>
      <c r="W41" s="124"/>
      <c r="X41" s="124"/>
      <c r="Y41" s="124"/>
    </row>
    <row r="42" spans="2:25" x14ac:dyDescent="0.2">
      <c r="B42" s="124"/>
      <c r="C42" s="124"/>
      <c r="D42" s="124"/>
      <c r="E42" s="124"/>
      <c r="F42" s="125"/>
      <c r="G42" s="125"/>
      <c r="H42" s="125"/>
      <c r="I42" s="125"/>
      <c r="J42" s="125"/>
      <c r="K42" s="125"/>
      <c r="L42" s="125"/>
      <c r="M42" s="124"/>
      <c r="N42" s="124"/>
      <c r="O42" s="124"/>
      <c r="P42" s="124"/>
      <c r="Q42" s="124"/>
      <c r="R42" s="124"/>
      <c r="S42" s="124"/>
      <c r="T42" s="124"/>
      <c r="U42" s="124"/>
      <c r="V42" s="124"/>
      <c r="W42" s="124"/>
      <c r="X42" s="124"/>
      <c r="Y42" s="124"/>
    </row>
    <row r="43" spans="2:25" x14ac:dyDescent="0.2">
      <c r="B43" s="124"/>
      <c r="C43" s="124"/>
      <c r="D43" s="124"/>
      <c r="E43" s="124"/>
      <c r="F43" s="125"/>
      <c r="G43" s="125"/>
      <c r="H43" s="125"/>
      <c r="I43" s="125"/>
      <c r="J43" s="125"/>
      <c r="K43" s="125"/>
      <c r="L43" s="125"/>
      <c r="M43" s="124"/>
      <c r="N43" s="124"/>
      <c r="O43" s="124"/>
      <c r="P43" s="124"/>
      <c r="Q43" s="124"/>
      <c r="R43" s="124"/>
      <c r="S43" s="124"/>
      <c r="T43" s="124"/>
      <c r="U43" s="124"/>
      <c r="V43" s="124"/>
      <c r="W43" s="124"/>
      <c r="X43" s="124"/>
      <c r="Y43" s="124"/>
    </row>
    <row r="44" spans="2:25" x14ac:dyDescent="0.2">
      <c r="B44" s="124"/>
      <c r="C44" s="124"/>
      <c r="D44" s="124"/>
      <c r="E44" s="124"/>
      <c r="F44" s="125"/>
      <c r="G44" s="125"/>
      <c r="H44" s="125"/>
      <c r="I44" s="125"/>
      <c r="J44" s="125"/>
      <c r="K44" s="125"/>
      <c r="L44" s="125"/>
      <c r="M44" s="124"/>
      <c r="N44" s="124"/>
      <c r="O44" s="124"/>
      <c r="P44" s="124"/>
      <c r="Q44" s="124"/>
      <c r="R44" s="124"/>
      <c r="S44" s="124"/>
      <c r="T44" s="124"/>
      <c r="U44" s="124"/>
      <c r="V44" s="124"/>
      <c r="W44" s="124"/>
      <c r="X44" s="124"/>
      <c r="Y44" s="124"/>
    </row>
    <row r="45" spans="2:25" x14ac:dyDescent="0.2">
      <c r="B45" s="124"/>
      <c r="C45" s="124"/>
      <c r="D45" s="124"/>
      <c r="E45" s="124"/>
      <c r="F45" s="125"/>
      <c r="G45" s="125"/>
      <c r="H45" s="125"/>
      <c r="I45" s="125"/>
      <c r="J45" s="125"/>
      <c r="K45" s="125"/>
      <c r="L45" s="125"/>
      <c r="M45" s="124"/>
      <c r="N45" s="124"/>
      <c r="O45" s="124"/>
      <c r="P45" s="124"/>
      <c r="Q45" s="124"/>
      <c r="R45" s="124"/>
      <c r="S45" s="124"/>
      <c r="T45" s="124"/>
      <c r="U45" s="124"/>
      <c r="V45" s="124"/>
      <c r="W45" s="124"/>
      <c r="X45" s="124"/>
      <c r="Y45" s="124"/>
    </row>
    <row r="46" spans="2:25" x14ac:dyDescent="0.2">
      <c r="B46" s="124"/>
      <c r="C46" s="124"/>
      <c r="D46" s="124"/>
      <c r="E46" s="124"/>
      <c r="F46" s="125"/>
      <c r="G46" s="125"/>
      <c r="H46" s="125"/>
      <c r="I46" s="125"/>
      <c r="J46" s="125"/>
      <c r="K46" s="125"/>
      <c r="L46" s="125"/>
      <c r="M46" s="124"/>
      <c r="N46" s="124"/>
      <c r="O46" s="124"/>
      <c r="P46" s="124"/>
      <c r="Q46" s="124"/>
      <c r="R46" s="124"/>
      <c r="S46" s="124"/>
      <c r="T46" s="124"/>
      <c r="U46" s="124"/>
      <c r="V46" s="124"/>
      <c r="W46" s="124"/>
      <c r="X46" s="124"/>
      <c r="Y46" s="124"/>
    </row>
    <row r="47" spans="2:25" x14ac:dyDescent="0.2">
      <c r="B47" s="124"/>
      <c r="C47" s="124"/>
      <c r="D47" s="124"/>
      <c r="E47" s="124"/>
      <c r="F47" s="125"/>
      <c r="G47" s="125"/>
      <c r="H47" s="125"/>
      <c r="I47" s="125"/>
      <c r="J47" s="125"/>
      <c r="K47" s="125"/>
      <c r="L47" s="125"/>
      <c r="M47" s="124"/>
      <c r="N47" s="124"/>
      <c r="O47" s="124"/>
      <c r="P47" s="124"/>
      <c r="Q47" s="124"/>
      <c r="R47" s="124"/>
      <c r="S47" s="124"/>
      <c r="T47" s="124"/>
      <c r="U47" s="124"/>
      <c r="V47" s="124"/>
      <c r="W47" s="124"/>
      <c r="X47" s="124"/>
      <c r="Y47" s="124"/>
    </row>
    <row r="48" spans="2:25" x14ac:dyDescent="0.2">
      <c r="B48" s="124"/>
      <c r="C48" s="124"/>
      <c r="D48" s="124"/>
      <c r="E48" s="124"/>
      <c r="F48" s="125"/>
      <c r="G48" s="125"/>
      <c r="H48" s="125"/>
      <c r="I48" s="125"/>
      <c r="J48" s="125"/>
      <c r="K48" s="125"/>
      <c r="L48" s="125"/>
      <c r="M48" s="124"/>
      <c r="N48" s="124"/>
      <c r="O48" s="124"/>
      <c r="P48" s="124"/>
      <c r="Q48" s="124"/>
      <c r="R48" s="124"/>
      <c r="S48" s="124"/>
      <c r="T48" s="124"/>
      <c r="U48" s="124"/>
      <c r="V48" s="124"/>
      <c r="W48" s="124"/>
      <c r="X48" s="124"/>
      <c r="Y48" s="124"/>
    </row>
    <row r="49" spans="2:25" x14ac:dyDescent="0.2">
      <c r="B49" s="124"/>
      <c r="C49" s="124"/>
      <c r="D49" s="124"/>
      <c r="E49" s="124"/>
      <c r="F49" s="125"/>
      <c r="G49" s="125"/>
      <c r="H49" s="125"/>
      <c r="I49" s="125"/>
      <c r="J49" s="125"/>
      <c r="K49" s="125"/>
      <c r="L49" s="125"/>
      <c r="M49" s="124"/>
      <c r="N49" s="124"/>
      <c r="O49" s="124"/>
      <c r="P49" s="124"/>
      <c r="Q49" s="124"/>
      <c r="R49" s="124"/>
      <c r="S49" s="124"/>
      <c r="T49" s="124"/>
      <c r="U49" s="124"/>
      <c r="V49" s="124"/>
      <c r="W49" s="124"/>
      <c r="X49" s="124"/>
      <c r="Y49" s="124"/>
    </row>
    <row r="50" spans="2:25" x14ac:dyDescent="0.2">
      <c r="B50" s="124"/>
      <c r="C50" s="124"/>
      <c r="D50" s="124"/>
      <c r="E50" s="124"/>
      <c r="F50" s="125"/>
      <c r="G50" s="125"/>
      <c r="H50" s="125"/>
      <c r="I50" s="125"/>
      <c r="J50" s="125"/>
      <c r="K50" s="125"/>
      <c r="L50" s="125"/>
      <c r="M50" s="124"/>
      <c r="N50" s="124"/>
      <c r="O50" s="124"/>
      <c r="P50" s="124"/>
      <c r="Q50" s="124"/>
      <c r="R50" s="124"/>
      <c r="S50" s="124"/>
      <c r="T50" s="124"/>
      <c r="U50" s="124"/>
      <c r="V50" s="124"/>
      <c r="W50" s="124"/>
      <c r="X50" s="124"/>
      <c r="Y50" s="124"/>
    </row>
    <row r="51" spans="2:25" x14ac:dyDescent="0.2">
      <c r="B51" s="124"/>
      <c r="C51" s="124"/>
      <c r="D51" s="124"/>
      <c r="E51" s="124"/>
      <c r="F51" s="125"/>
      <c r="G51" s="125"/>
      <c r="H51" s="125"/>
      <c r="I51" s="125"/>
      <c r="J51" s="125"/>
      <c r="K51" s="125"/>
      <c r="L51" s="125"/>
      <c r="M51" s="124"/>
      <c r="N51" s="124"/>
      <c r="O51" s="124"/>
      <c r="P51" s="124"/>
      <c r="Q51" s="124"/>
      <c r="R51" s="124"/>
      <c r="S51" s="124"/>
      <c r="T51" s="124"/>
      <c r="U51" s="124"/>
      <c r="V51" s="124"/>
      <c r="W51" s="124"/>
      <c r="X51" s="124"/>
      <c r="Y51" s="124"/>
    </row>
    <row r="52" spans="2:25" x14ac:dyDescent="0.2">
      <c r="B52" s="124"/>
      <c r="C52" s="124"/>
      <c r="D52" s="124"/>
      <c r="E52" s="124"/>
      <c r="F52" s="125"/>
      <c r="G52" s="125"/>
      <c r="H52" s="125"/>
      <c r="I52" s="125"/>
      <c r="J52" s="125"/>
      <c r="K52" s="125"/>
      <c r="L52" s="125"/>
      <c r="M52" s="124"/>
      <c r="N52" s="124"/>
      <c r="O52" s="124"/>
      <c r="P52" s="124"/>
      <c r="Q52" s="124"/>
      <c r="R52" s="124"/>
      <c r="S52" s="124"/>
      <c r="T52" s="124"/>
      <c r="U52" s="124"/>
      <c r="V52" s="124"/>
      <c r="W52" s="124"/>
      <c r="X52" s="124"/>
      <c r="Y52" s="124"/>
    </row>
    <row r="53" spans="2:25" x14ac:dyDescent="0.2">
      <c r="B53" s="124"/>
      <c r="C53" s="124"/>
      <c r="D53" s="124"/>
      <c r="E53" s="124"/>
      <c r="F53" s="125"/>
      <c r="G53" s="125"/>
      <c r="H53" s="125"/>
      <c r="I53" s="125"/>
      <c r="J53" s="125"/>
      <c r="K53" s="125"/>
      <c r="L53" s="125"/>
      <c r="M53" s="124"/>
      <c r="N53" s="124"/>
      <c r="O53" s="124"/>
      <c r="P53" s="124"/>
      <c r="Q53" s="124"/>
      <c r="R53" s="124"/>
      <c r="S53" s="124"/>
      <c r="T53" s="124"/>
      <c r="U53" s="124"/>
      <c r="V53" s="124"/>
      <c r="W53" s="124"/>
      <c r="X53" s="124"/>
      <c r="Y53" s="124"/>
    </row>
    <row r="54" spans="2:25" x14ac:dyDescent="0.2">
      <c r="B54" s="124"/>
      <c r="C54" s="124"/>
      <c r="D54" s="124"/>
      <c r="E54" s="124"/>
      <c r="F54" s="125"/>
      <c r="G54" s="125"/>
      <c r="H54" s="125"/>
      <c r="I54" s="125"/>
      <c r="J54" s="125"/>
      <c r="K54" s="125"/>
      <c r="L54" s="125"/>
      <c r="M54" s="124"/>
      <c r="N54" s="124"/>
      <c r="O54" s="124"/>
      <c r="P54" s="124"/>
      <c r="Q54" s="124"/>
      <c r="R54" s="124"/>
      <c r="S54" s="124"/>
      <c r="T54" s="124"/>
      <c r="U54" s="124"/>
      <c r="V54" s="124"/>
      <c r="W54" s="124"/>
      <c r="X54" s="124"/>
      <c r="Y54" s="124"/>
    </row>
    <row r="55" spans="2:25" x14ac:dyDescent="0.2">
      <c r="B55" s="124"/>
      <c r="C55" s="124"/>
      <c r="D55" s="124"/>
      <c r="E55" s="124"/>
      <c r="F55" s="125"/>
      <c r="G55" s="125"/>
      <c r="H55" s="125"/>
      <c r="I55" s="125"/>
      <c r="J55" s="125"/>
      <c r="K55" s="125"/>
      <c r="L55" s="125"/>
      <c r="M55" s="124"/>
      <c r="N55" s="124"/>
      <c r="O55" s="124"/>
      <c r="P55" s="124"/>
      <c r="Q55" s="124"/>
      <c r="R55" s="124"/>
      <c r="S55" s="124"/>
      <c r="T55" s="124"/>
      <c r="U55" s="124"/>
      <c r="V55" s="124"/>
      <c r="W55" s="124"/>
      <c r="X55" s="124"/>
      <c r="Y55" s="124"/>
    </row>
    <row r="56" spans="2:25" x14ac:dyDescent="0.2">
      <c r="B56" s="124"/>
      <c r="C56" s="124"/>
      <c r="D56" s="124"/>
      <c r="E56" s="124"/>
      <c r="F56" s="125"/>
      <c r="G56" s="125"/>
      <c r="H56" s="125"/>
      <c r="I56" s="125"/>
      <c r="J56" s="125"/>
      <c r="K56" s="125"/>
      <c r="L56" s="125"/>
      <c r="M56" s="124"/>
      <c r="N56" s="124"/>
      <c r="O56" s="124"/>
      <c r="P56" s="124"/>
      <c r="Q56" s="124"/>
      <c r="R56" s="124"/>
      <c r="S56" s="124"/>
      <c r="T56" s="124"/>
      <c r="U56" s="124"/>
      <c r="V56" s="124"/>
      <c r="W56" s="124"/>
      <c r="X56" s="124"/>
      <c r="Y56" s="124"/>
    </row>
  </sheetData>
  <mergeCells count="212">
    <mergeCell ref="B56:E56"/>
    <mergeCell ref="F56:I56"/>
    <mergeCell ref="J56:L56"/>
    <mergeCell ref="M56:Y56"/>
    <mergeCell ref="B55:E55"/>
    <mergeCell ref="F55:I55"/>
    <mergeCell ref="J55:L55"/>
    <mergeCell ref="M55:Y55"/>
    <mergeCell ref="B52:E52"/>
    <mergeCell ref="F52:I52"/>
    <mergeCell ref="J52:L52"/>
    <mergeCell ref="M52:Y52"/>
    <mergeCell ref="B51:E51"/>
    <mergeCell ref="F51:I51"/>
    <mergeCell ref="J51:L51"/>
    <mergeCell ref="M51:Y51"/>
    <mergeCell ref="B54:E54"/>
    <mergeCell ref="F54:I54"/>
    <mergeCell ref="J54:L54"/>
    <mergeCell ref="M54:Y54"/>
    <mergeCell ref="B53:E53"/>
    <mergeCell ref="F53:I53"/>
    <mergeCell ref="J53:L53"/>
    <mergeCell ref="M53:Y53"/>
    <mergeCell ref="B48:E48"/>
    <mergeCell ref="F48:I48"/>
    <mergeCell ref="J48:L48"/>
    <mergeCell ref="M48:Y48"/>
    <mergeCell ref="B47:E47"/>
    <mergeCell ref="F47:I47"/>
    <mergeCell ref="J47:L47"/>
    <mergeCell ref="M47:Y47"/>
    <mergeCell ref="B50:E50"/>
    <mergeCell ref="F50:I50"/>
    <mergeCell ref="J50:L50"/>
    <mergeCell ref="M50:Y50"/>
    <mergeCell ref="B49:E49"/>
    <mergeCell ref="F49:I49"/>
    <mergeCell ref="J49:L49"/>
    <mergeCell ref="M49:Y49"/>
    <mergeCell ref="B44:E44"/>
    <mergeCell ref="F44:I44"/>
    <mergeCell ref="J44:L44"/>
    <mergeCell ref="M44:Y44"/>
    <mergeCell ref="B43:E43"/>
    <mergeCell ref="F43:I43"/>
    <mergeCell ref="J43:L43"/>
    <mergeCell ref="M43:Y43"/>
    <mergeCell ref="B46:E46"/>
    <mergeCell ref="F46:I46"/>
    <mergeCell ref="J46:L46"/>
    <mergeCell ref="M46:Y46"/>
    <mergeCell ref="B45:E45"/>
    <mergeCell ref="F45:I45"/>
    <mergeCell ref="J45:L45"/>
    <mergeCell ref="M45:Y45"/>
    <mergeCell ref="B40:E40"/>
    <mergeCell ref="F40:I40"/>
    <mergeCell ref="J40:L40"/>
    <mergeCell ref="M40:Y40"/>
    <mergeCell ref="B39:E39"/>
    <mergeCell ref="F39:I39"/>
    <mergeCell ref="J39:L39"/>
    <mergeCell ref="M39:Y39"/>
    <mergeCell ref="B42:E42"/>
    <mergeCell ref="F42:I42"/>
    <mergeCell ref="J42:L42"/>
    <mergeCell ref="M42:Y42"/>
    <mergeCell ref="B41:E41"/>
    <mergeCell ref="F41:I41"/>
    <mergeCell ref="J41:L41"/>
    <mergeCell ref="M41:Y41"/>
    <mergeCell ref="B36:E36"/>
    <mergeCell ref="F36:I36"/>
    <mergeCell ref="J36:L36"/>
    <mergeCell ref="M36:Y36"/>
    <mergeCell ref="B35:E35"/>
    <mergeCell ref="F35:I35"/>
    <mergeCell ref="J35:L35"/>
    <mergeCell ref="M35:Y35"/>
    <mergeCell ref="B38:E38"/>
    <mergeCell ref="F38:I38"/>
    <mergeCell ref="J38:L38"/>
    <mergeCell ref="M38:Y38"/>
    <mergeCell ref="B37:E37"/>
    <mergeCell ref="F37:I37"/>
    <mergeCell ref="J37:L37"/>
    <mergeCell ref="M37:Y37"/>
    <mergeCell ref="B32:E32"/>
    <mergeCell ref="F32:I32"/>
    <mergeCell ref="J32:L32"/>
    <mergeCell ref="M32:Y32"/>
    <mergeCell ref="B31:E31"/>
    <mergeCell ref="F31:I31"/>
    <mergeCell ref="J31:L31"/>
    <mergeCell ref="M31:Y31"/>
    <mergeCell ref="B34:E34"/>
    <mergeCell ref="F34:I34"/>
    <mergeCell ref="J34:L34"/>
    <mergeCell ref="M34:Y34"/>
    <mergeCell ref="B33:E33"/>
    <mergeCell ref="F33:I33"/>
    <mergeCell ref="J33:L33"/>
    <mergeCell ref="M33:Y33"/>
    <mergeCell ref="B28:E28"/>
    <mergeCell ref="F28:I28"/>
    <mergeCell ref="J28:L28"/>
    <mergeCell ref="M28:Y28"/>
    <mergeCell ref="B27:E27"/>
    <mergeCell ref="F27:I27"/>
    <mergeCell ref="J27:L27"/>
    <mergeCell ref="M27:Y27"/>
    <mergeCell ref="B30:E30"/>
    <mergeCell ref="F30:I30"/>
    <mergeCell ref="J30:L30"/>
    <mergeCell ref="M30:Y30"/>
    <mergeCell ref="B29:E29"/>
    <mergeCell ref="F29:I29"/>
    <mergeCell ref="J29:L29"/>
    <mergeCell ref="M29:Y29"/>
    <mergeCell ref="B24:E24"/>
    <mergeCell ref="F24:I24"/>
    <mergeCell ref="J24:L24"/>
    <mergeCell ref="M24:Y24"/>
    <mergeCell ref="B23:E23"/>
    <mergeCell ref="F23:I23"/>
    <mergeCell ref="J23:L23"/>
    <mergeCell ref="M23:Y23"/>
    <mergeCell ref="B26:E26"/>
    <mergeCell ref="F26:I26"/>
    <mergeCell ref="J26:L26"/>
    <mergeCell ref="M26:Y26"/>
    <mergeCell ref="B25:E25"/>
    <mergeCell ref="F25:I25"/>
    <mergeCell ref="J25:L25"/>
    <mergeCell ref="M25:Y25"/>
    <mergeCell ref="B20:E20"/>
    <mergeCell ref="F20:I20"/>
    <mergeCell ref="J20:L20"/>
    <mergeCell ref="M20:Y20"/>
    <mergeCell ref="B19:E19"/>
    <mergeCell ref="F19:I19"/>
    <mergeCell ref="J19:L19"/>
    <mergeCell ref="M19:Y19"/>
    <mergeCell ref="B22:E22"/>
    <mergeCell ref="F22:I22"/>
    <mergeCell ref="J22:L22"/>
    <mergeCell ref="M22:Y22"/>
    <mergeCell ref="B21:E21"/>
    <mergeCell ref="F21:I21"/>
    <mergeCell ref="J21:L21"/>
    <mergeCell ref="M21:Y21"/>
    <mergeCell ref="B16:E16"/>
    <mergeCell ref="F16:I16"/>
    <mergeCell ref="J16:L16"/>
    <mergeCell ref="M16:Y16"/>
    <mergeCell ref="B15:E15"/>
    <mergeCell ref="F15:I15"/>
    <mergeCell ref="J15:L15"/>
    <mergeCell ref="M15:Y15"/>
    <mergeCell ref="B18:E18"/>
    <mergeCell ref="F18:I18"/>
    <mergeCell ref="J18:L18"/>
    <mergeCell ref="M18:Y18"/>
    <mergeCell ref="B17:E17"/>
    <mergeCell ref="F17:I17"/>
    <mergeCell ref="J17:L17"/>
    <mergeCell ref="M17:Y17"/>
    <mergeCell ref="B12:E12"/>
    <mergeCell ref="F12:I12"/>
    <mergeCell ref="J12:L12"/>
    <mergeCell ref="M12:Y12"/>
    <mergeCell ref="B11:E11"/>
    <mergeCell ref="F11:I11"/>
    <mergeCell ref="J11:L11"/>
    <mergeCell ref="M11:Y11"/>
    <mergeCell ref="B14:E14"/>
    <mergeCell ref="F14:I14"/>
    <mergeCell ref="J14:L14"/>
    <mergeCell ref="M14:Y14"/>
    <mergeCell ref="B13:E13"/>
    <mergeCell ref="F13:I13"/>
    <mergeCell ref="J13:L13"/>
    <mergeCell ref="M13:Y13"/>
    <mergeCell ref="B8:E8"/>
    <mergeCell ref="F8:I8"/>
    <mergeCell ref="J8:L8"/>
    <mergeCell ref="M8:Y8"/>
    <mergeCell ref="B7:E7"/>
    <mergeCell ref="F7:I7"/>
    <mergeCell ref="J7:L7"/>
    <mergeCell ref="M7:Y7"/>
    <mergeCell ref="B10:E10"/>
    <mergeCell ref="F10:I10"/>
    <mergeCell ref="J10:L10"/>
    <mergeCell ref="M10:Y10"/>
    <mergeCell ref="B9:E9"/>
    <mergeCell ref="F9:I9"/>
    <mergeCell ref="J9:L9"/>
    <mergeCell ref="M9:Y9"/>
    <mergeCell ref="B4:E4"/>
    <mergeCell ref="F4:I4"/>
    <mergeCell ref="J4:L4"/>
    <mergeCell ref="M4:Y4"/>
    <mergeCell ref="B6:E6"/>
    <mergeCell ref="F6:I6"/>
    <mergeCell ref="J6:L6"/>
    <mergeCell ref="M6:Y6"/>
    <mergeCell ref="B5:E5"/>
    <mergeCell ref="F5:I5"/>
    <mergeCell ref="J5:L5"/>
    <mergeCell ref="M5:Y5"/>
  </mergeCells>
  <phoneticPr fontId="14"/>
  <pageMargins left="0.74791666666666667" right="0.74791666666666667" top="0.98402777777777783" bottom="0.98402777777777783" header="0.51180555555555562" footer="0.51180555555555562"/>
  <pageSetup paperSize="9" firstPageNumber="0" orientation="portrait" horizontalDpi="300" verticalDpi="30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O8"/>
  <sheetViews>
    <sheetView workbookViewId="0"/>
  </sheetViews>
  <sheetFormatPr defaultColWidth="3.81640625" defaultRowHeight="13" x14ac:dyDescent="0.2"/>
  <cols>
    <col min="1" max="16384" width="3.81640625" style="40"/>
  </cols>
  <sheetData>
    <row r="2" spans="2:15" x14ac:dyDescent="0.2">
      <c r="B2" s="41" t="s">
        <v>246</v>
      </c>
    </row>
    <row r="4" spans="2:15" x14ac:dyDescent="0.2">
      <c r="B4" s="126" t="s">
        <v>22</v>
      </c>
      <c r="C4" s="126"/>
      <c r="D4" s="126"/>
      <c r="E4" s="126"/>
      <c r="F4" s="127" t="s">
        <v>247</v>
      </c>
      <c r="G4" s="127"/>
      <c r="H4" s="127"/>
      <c r="I4" s="127"/>
      <c r="J4" s="127"/>
      <c r="K4" s="127"/>
      <c r="L4" s="127"/>
      <c r="M4" s="127"/>
      <c r="N4" s="42"/>
    </row>
    <row r="6" spans="2:15" x14ac:dyDescent="0.2">
      <c r="B6" s="126" t="s">
        <v>23</v>
      </c>
      <c r="C6" s="126"/>
      <c r="D6" s="126"/>
      <c r="E6" s="126"/>
      <c r="F6" s="127" t="s">
        <v>248</v>
      </c>
      <c r="G6" s="127"/>
      <c r="H6" s="127"/>
      <c r="I6" s="127"/>
      <c r="J6" s="127"/>
      <c r="K6" s="127"/>
      <c r="L6" s="127"/>
      <c r="M6" s="127"/>
    </row>
    <row r="8" spans="2:15" x14ac:dyDescent="0.2">
      <c r="B8" s="126" t="s">
        <v>249</v>
      </c>
      <c r="C8" s="126"/>
      <c r="D8" s="126"/>
      <c r="E8" s="126"/>
      <c r="F8" s="127" t="s">
        <v>295</v>
      </c>
      <c r="G8" s="127"/>
      <c r="H8" s="127"/>
      <c r="I8" s="127"/>
      <c r="J8" s="127"/>
      <c r="K8" s="127"/>
      <c r="L8" s="127"/>
      <c r="M8" s="127"/>
      <c r="O8" s="40" t="s">
        <v>250</v>
      </c>
    </row>
  </sheetData>
  <mergeCells count="6">
    <mergeCell ref="B8:E8"/>
    <mergeCell ref="F8:M8"/>
    <mergeCell ref="B4:E4"/>
    <mergeCell ref="F4:M4"/>
    <mergeCell ref="B6:E6"/>
    <mergeCell ref="F6:M6"/>
  </mergeCells>
  <phoneticPr fontId="14"/>
  <pageMargins left="0.74791666666666667" right="0.74791666666666667" top="0.98402777777777783" bottom="0.98402777777777783" header="0.51180555555555562" footer="0.51180555555555562"/>
  <pageSetup paperSize="9" firstPageNumber="0" orientation="portrait" horizontalDpi="300" verticalDpi="300"/>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X62"/>
  <sheetViews>
    <sheetView workbookViewId="0"/>
  </sheetViews>
  <sheetFormatPr defaultColWidth="3.81640625" defaultRowHeight="13" x14ac:dyDescent="0.2"/>
  <sheetData>
    <row r="2" spans="2:24" x14ac:dyDescent="0.2">
      <c r="B2" s="7" t="s">
        <v>251</v>
      </c>
      <c r="X2" s="1" t="s">
        <v>394</v>
      </c>
    </row>
    <row r="3" spans="2:24" x14ac:dyDescent="0.2">
      <c r="X3" s="45" t="s">
        <v>392</v>
      </c>
    </row>
    <row r="5" spans="2:24" x14ac:dyDescent="0.2">
      <c r="B5" s="7" t="s">
        <v>253</v>
      </c>
    </row>
    <row r="6" spans="2:24" x14ac:dyDescent="0.2">
      <c r="C6" t="s">
        <v>357</v>
      </c>
    </row>
    <row r="7" spans="2:24" x14ac:dyDescent="0.2">
      <c r="C7" t="s">
        <v>254</v>
      </c>
    </row>
    <row r="8" spans="2:24" x14ac:dyDescent="0.2">
      <c r="C8" t="s">
        <v>255</v>
      </c>
    </row>
    <row r="9" spans="2:24" x14ac:dyDescent="0.2">
      <c r="C9" t="s">
        <v>256</v>
      </c>
    </row>
    <row r="11" spans="2:24" x14ac:dyDescent="0.2">
      <c r="B11" s="7" t="s">
        <v>246</v>
      </c>
    </row>
    <row r="12" spans="2:24" x14ac:dyDescent="0.2">
      <c r="C12" t="s">
        <v>356</v>
      </c>
    </row>
    <row r="13" spans="2:24" x14ac:dyDescent="0.2">
      <c r="C13" t="s">
        <v>257</v>
      </c>
    </row>
    <row r="14" spans="2:24" x14ac:dyDescent="0.2">
      <c r="C14" t="s">
        <v>302</v>
      </c>
    </row>
    <row r="15" spans="2:24" x14ac:dyDescent="0.2">
      <c r="C15" t="s">
        <v>385</v>
      </c>
    </row>
    <row r="17" spans="2:4" x14ac:dyDescent="0.2">
      <c r="B17" s="7" t="s">
        <v>2</v>
      </c>
    </row>
    <row r="18" spans="2:4" x14ac:dyDescent="0.2">
      <c r="C18" t="s">
        <v>258</v>
      </c>
    </row>
    <row r="19" spans="2:4" x14ac:dyDescent="0.2">
      <c r="C19" t="s">
        <v>259</v>
      </c>
    </row>
    <row r="20" spans="2:4" x14ac:dyDescent="0.2">
      <c r="C20" t="s">
        <v>260</v>
      </c>
    </row>
    <row r="22" spans="2:4" x14ac:dyDescent="0.2">
      <c r="B22" s="7" t="s">
        <v>261</v>
      </c>
    </row>
    <row r="23" spans="2:4" x14ac:dyDescent="0.2">
      <c r="C23" t="s">
        <v>352</v>
      </c>
    </row>
    <row r="24" spans="2:4" x14ac:dyDescent="0.2">
      <c r="D24" t="s">
        <v>353</v>
      </c>
    </row>
    <row r="25" spans="2:4" x14ac:dyDescent="0.2">
      <c r="D25" t="s">
        <v>354</v>
      </c>
    </row>
    <row r="26" spans="2:4" x14ac:dyDescent="0.2">
      <c r="C26" s="7"/>
      <c r="D26" t="s">
        <v>355</v>
      </c>
    </row>
    <row r="27" spans="2:4" x14ac:dyDescent="0.2">
      <c r="C27" s="7"/>
    </row>
    <row r="28" spans="2:4" x14ac:dyDescent="0.2">
      <c r="C28" s="7" t="s">
        <v>31</v>
      </c>
    </row>
    <row r="29" spans="2:4" x14ac:dyDescent="0.2">
      <c r="D29" t="s">
        <v>262</v>
      </c>
    </row>
    <row r="30" spans="2:4" x14ac:dyDescent="0.2">
      <c r="C30" s="7" t="s">
        <v>263</v>
      </c>
    </row>
    <row r="31" spans="2:4" x14ac:dyDescent="0.2">
      <c r="D31" s="43" t="s">
        <v>264</v>
      </c>
    </row>
    <row r="32" spans="2:4" x14ac:dyDescent="0.2">
      <c r="D32" t="s">
        <v>265</v>
      </c>
    </row>
    <row r="33" spans="2:5" x14ac:dyDescent="0.2">
      <c r="B33" s="7"/>
    </row>
    <row r="35" spans="2:5" x14ac:dyDescent="0.2">
      <c r="B35" s="7" t="s">
        <v>266</v>
      </c>
    </row>
    <row r="36" spans="2:5" x14ac:dyDescent="0.2">
      <c r="C36" t="s">
        <v>267</v>
      </c>
    </row>
    <row r="37" spans="2:5" x14ac:dyDescent="0.2">
      <c r="D37" s="43" t="s">
        <v>268</v>
      </c>
    </row>
    <row r="39" spans="2:5" x14ac:dyDescent="0.2">
      <c r="B39" s="7" t="s">
        <v>348</v>
      </c>
    </row>
    <row r="40" spans="2:5" x14ac:dyDescent="0.2">
      <c r="C40" t="s">
        <v>351</v>
      </c>
    </row>
    <row r="41" spans="2:5" x14ac:dyDescent="0.2">
      <c r="D41" t="s">
        <v>350</v>
      </c>
    </row>
    <row r="42" spans="2:5" x14ac:dyDescent="0.2">
      <c r="D42" t="s">
        <v>358</v>
      </c>
    </row>
    <row r="43" spans="2:5" x14ac:dyDescent="0.2">
      <c r="D43" t="s">
        <v>359</v>
      </c>
    </row>
    <row r="45" spans="2:5" x14ac:dyDescent="0.2">
      <c r="B45" t="s">
        <v>269</v>
      </c>
      <c r="D45" t="s">
        <v>270</v>
      </c>
    </row>
    <row r="46" spans="2:5" x14ac:dyDescent="0.2">
      <c r="B46" t="s">
        <v>271</v>
      </c>
      <c r="E46" t="s">
        <v>272</v>
      </c>
    </row>
    <row r="47" spans="2:5" x14ac:dyDescent="0.2">
      <c r="B47" t="s">
        <v>273</v>
      </c>
      <c r="E47" t="s">
        <v>274</v>
      </c>
    </row>
    <row r="48" spans="2:5" x14ac:dyDescent="0.2">
      <c r="B48" s="44" t="s">
        <v>273</v>
      </c>
      <c r="E48" t="s">
        <v>275</v>
      </c>
    </row>
    <row r="49" spans="2:7" x14ac:dyDescent="0.2">
      <c r="B49" t="s">
        <v>273</v>
      </c>
      <c r="E49" t="s">
        <v>276</v>
      </c>
    </row>
    <row r="50" spans="2:7" x14ac:dyDescent="0.2">
      <c r="B50" s="44" t="s">
        <v>277</v>
      </c>
      <c r="E50" t="s">
        <v>278</v>
      </c>
      <c r="G50" t="s">
        <v>279</v>
      </c>
    </row>
    <row r="51" spans="2:7" x14ac:dyDescent="0.2">
      <c r="B51" t="s">
        <v>277</v>
      </c>
      <c r="E51" t="s">
        <v>280</v>
      </c>
      <c r="G51" t="s">
        <v>281</v>
      </c>
    </row>
    <row r="52" spans="2:7" x14ac:dyDescent="0.2">
      <c r="B52" s="44" t="s">
        <v>277</v>
      </c>
      <c r="E52" t="s">
        <v>282</v>
      </c>
      <c r="G52" t="s">
        <v>283</v>
      </c>
    </row>
    <row r="53" spans="2:7" x14ac:dyDescent="0.2">
      <c r="B53" t="s">
        <v>284</v>
      </c>
      <c r="E53" t="s">
        <v>285</v>
      </c>
      <c r="G53" t="s">
        <v>286</v>
      </c>
    </row>
    <row r="54" spans="2:7" x14ac:dyDescent="0.2">
      <c r="B54" s="44" t="s">
        <v>287</v>
      </c>
      <c r="E54" t="s">
        <v>288</v>
      </c>
      <c r="G54" t="s">
        <v>289</v>
      </c>
    </row>
    <row r="55" spans="2:7" x14ac:dyDescent="0.2">
      <c r="B55" t="s">
        <v>290</v>
      </c>
      <c r="E55" t="s">
        <v>291</v>
      </c>
      <c r="G55" t="s">
        <v>292</v>
      </c>
    </row>
    <row r="56" spans="2:7" x14ac:dyDescent="0.2">
      <c r="B56" s="44" t="s">
        <v>252</v>
      </c>
      <c r="E56" t="s">
        <v>293</v>
      </c>
      <c r="G56" t="s">
        <v>294</v>
      </c>
    </row>
    <row r="57" spans="2:7" x14ac:dyDescent="0.2">
      <c r="B57" s="46" t="s">
        <v>301</v>
      </c>
      <c r="E57" t="s">
        <v>296</v>
      </c>
      <c r="G57" t="s">
        <v>297</v>
      </c>
    </row>
    <row r="58" spans="2:7" x14ac:dyDescent="0.2">
      <c r="B58" s="47" t="s">
        <v>300</v>
      </c>
      <c r="E58" t="s">
        <v>298</v>
      </c>
      <c r="G58" t="s">
        <v>299</v>
      </c>
    </row>
    <row r="59" spans="2:7" x14ac:dyDescent="0.2">
      <c r="B59" s="46" t="s">
        <v>306</v>
      </c>
      <c r="E59" t="s">
        <v>307</v>
      </c>
      <c r="G59" t="s">
        <v>308</v>
      </c>
    </row>
    <row r="60" spans="2:7" x14ac:dyDescent="0.2">
      <c r="B60" s="46" t="s">
        <v>345</v>
      </c>
      <c r="E60" t="s">
        <v>346</v>
      </c>
      <c r="G60" t="s">
        <v>347</v>
      </c>
    </row>
    <row r="61" spans="2:7" x14ac:dyDescent="0.2">
      <c r="B61" s="46" t="s">
        <v>384</v>
      </c>
      <c r="E61" t="s">
        <v>386</v>
      </c>
      <c r="G61" t="s">
        <v>387</v>
      </c>
    </row>
    <row r="62" spans="2:7" x14ac:dyDescent="0.2">
      <c r="B62" s="46" t="s">
        <v>392</v>
      </c>
      <c r="E62" t="s">
        <v>393</v>
      </c>
      <c r="G62" t="s">
        <v>396</v>
      </c>
    </row>
  </sheetData>
  <phoneticPr fontId="14"/>
  <pageMargins left="0.74791666666666667" right="0.74791666666666667" top="0.98402777777777783" bottom="0.98402777777777783" header="0.51180555555555562" footer="0.51180555555555562"/>
  <pageSetup paperSize="9" firstPageNumber="0"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D106"/>
  <sheetViews>
    <sheetView workbookViewId="0"/>
  </sheetViews>
  <sheetFormatPr defaultColWidth="8.81640625" defaultRowHeight="13" x14ac:dyDescent="0.2"/>
  <cols>
    <col min="1" max="1" width="3.81640625" customWidth="1"/>
    <col min="2" max="2" width="10.453125" customWidth="1"/>
    <col min="3" max="3" width="48" customWidth="1"/>
    <col min="4" max="4" width="19.81640625" customWidth="1"/>
  </cols>
  <sheetData>
    <row r="2" spans="2:4" x14ac:dyDescent="0.2">
      <c r="B2" t="s">
        <v>2</v>
      </c>
      <c r="C2" s="1" t="s">
        <v>1</v>
      </c>
      <c r="D2" s="2" t="str">
        <f>IF(COUNTA(B5:B106)&lt;&gt;0,MAX(B5:B106),"")</f>
        <v/>
      </c>
    </row>
    <row r="4" spans="2:4" x14ac:dyDescent="0.2">
      <c r="B4" s="3" t="s">
        <v>3</v>
      </c>
      <c r="C4" s="3" t="s">
        <v>4</v>
      </c>
      <c r="D4" s="3" t="s">
        <v>5</v>
      </c>
    </row>
    <row r="5" spans="2:4" x14ac:dyDescent="0.2">
      <c r="B5" s="98"/>
      <c r="C5" s="99" t="s">
        <v>0</v>
      </c>
      <c r="D5" s="99"/>
    </row>
    <row r="6" spans="2:4" x14ac:dyDescent="0.2">
      <c r="B6" s="100"/>
      <c r="C6" s="101"/>
      <c r="D6" s="88"/>
    </row>
    <row r="7" spans="2:4" x14ac:dyDescent="0.2">
      <c r="B7" s="100"/>
      <c r="C7" s="101"/>
      <c r="D7" s="88"/>
    </row>
    <row r="8" spans="2:4" x14ac:dyDescent="0.2">
      <c r="B8" s="102"/>
      <c r="C8" s="88"/>
      <c r="D8" s="88"/>
    </row>
    <row r="9" spans="2:4" x14ac:dyDescent="0.2">
      <c r="B9" s="102"/>
      <c r="C9" s="88"/>
      <c r="D9" s="88"/>
    </row>
    <row r="10" spans="2:4" x14ac:dyDescent="0.2">
      <c r="B10" s="100"/>
      <c r="C10" s="103"/>
      <c r="D10" s="88"/>
    </row>
    <row r="11" spans="2:4" x14ac:dyDescent="0.2">
      <c r="B11" s="102"/>
      <c r="C11" s="104"/>
      <c r="D11" s="88"/>
    </row>
    <row r="12" spans="2:4" x14ac:dyDescent="0.2">
      <c r="B12" s="102"/>
      <c r="C12" s="104"/>
      <c r="D12" s="88"/>
    </row>
    <row r="13" spans="2:4" x14ac:dyDescent="0.2">
      <c r="B13" s="102"/>
      <c r="C13" s="88"/>
      <c r="D13" s="88"/>
    </row>
    <row r="14" spans="2:4" x14ac:dyDescent="0.2">
      <c r="B14" s="102"/>
      <c r="C14" s="88"/>
      <c r="D14" s="88"/>
    </row>
    <row r="15" spans="2:4" x14ac:dyDescent="0.2">
      <c r="B15" s="102"/>
      <c r="C15" s="88"/>
      <c r="D15" s="88"/>
    </row>
    <row r="16" spans="2:4" x14ac:dyDescent="0.2">
      <c r="B16" s="102"/>
      <c r="C16" s="88"/>
      <c r="D16" s="88"/>
    </row>
    <row r="17" spans="2:4" x14ac:dyDescent="0.2">
      <c r="B17" s="102"/>
      <c r="C17" s="88"/>
      <c r="D17" s="88"/>
    </row>
    <row r="18" spans="2:4" x14ac:dyDescent="0.2">
      <c r="B18" s="102"/>
      <c r="C18" s="88"/>
      <c r="D18" s="88"/>
    </row>
    <row r="19" spans="2:4" x14ac:dyDescent="0.2">
      <c r="B19" s="100"/>
      <c r="C19" s="101"/>
      <c r="D19" s="88"/>
    </row>
    <row r="20" spans="2:4" x14ac:dyDescent="0.2">
      <c r="B20" s="102"/>
      <c r="C20" s="104"/>
      <c r="D20" s="88"/>
    </row>
    <row r="21" spans="2:4" x14ac:dyDescent="0.2">
      <c r="B21" s="102"/>
      <c r="C21" s="88"/>
      <c r="D21" s="88"/>
    </row>
    <row r="22" spans="2:4" x14ac:dyDescent="0.2">
      <c r="B22" s="102"/>
      <c r="C22" s="88"/>
      <c r="D22" s="88"/>
    </row>
    <row r="23" spans="2:4" x14ac:dyDescent="0.2">
      <c r="B23" s="102"/>
      <c r="C23" s="88"/>
      <c r="D23" s="88"/>
    </row>
    <row r="24" spans="2:4" x14ac:dyDescent="0.2">
      <c r="B24" s="102"/>
      <c r="C24" s="88"/>
      <c r="D24" s="88"/>
    </row>
    <row r="25" spans="2:4" x14ac:dyDescent="0.2">
      <c r="B25" s="102"/>
      <c r="C25" s="88"/>
      <c r="D25" s="88"/>
    </row>
    <row r="26" spans="2:4" x14ac:dyDescent="0.2">
      <c r="B26" s="102"/>
      <c r="C26" s="88"/>
      <c r="D26" s="88"/>
    </row>
    <row r="27" spans="2:4" x14ac:dyDescent="0.2">
      <c r="B27" s="102"/>
      <c r="C27" s="104"/>
      <c r="D27" s="88"/>
    </row>
    <row r="28" spans="2:4" x14ac:dyDescent="0.2">
      <c r="B28" s="102"/>
      <c r="C28" s="104"/>
      <c r="D28" s="88"/>
    </row>
    <row r="29" spans="2:4" x14ac:dyDescent="0.2">
      <c r="B29" s="102"/>
      <c r="C29" s="104"/>
      <c r="D29" s="88"/>
    </row>
    <row r="30" spans="2:4" x14ac:dyDescent="0.2">
      <c r="B30" s="102"/>
      <c r="C30" s="104"/>
      <c r="D30" s="88"/>
    </row>
    <row r="31" spans="2:4" x14ac:dyDescent="0.2">
      <c r="B31" s="102"/>
      <c r="C31" s="104"/>
      <c r="D31" s="88"/>
    </row>
    <row r="32" spans="2:4" x14ac:dyDescent="0.2">
      <c r="B32" s="102"/>
      <c r="C32" s="104"/>
      <c r="D32" s="88"/>
    </row>
    <row r="33" spans="2:4" x14ac:dyDescent="0.2">
      <c r="B33" s="102"/>
      <c r="C33" s="88"/>
      <c r="D33" s="88"/>
    </row>
    <row r="34" spans="2:4" x14ac:dyDescent="0.2">
      <c r="B34" s="102"/>
      <c r="C34" s="88"/>
      <c r="D34" s="88"/>
    </row>
    <row r="35" spans="2:4" x14ac:dyDescent="0.2">
      <c r="B35" s="102"/>
      <c r="C35" s="88"/>
      <c r="D35" s="88"/>
    </row>
    <row r="36" spans="2:4" x14ac:dyDescent="0.2">
      <c r="B36" s="102"/>
      <c r="C36" s="88"/>
      <c r="D36" s="88"/>
    </row>
    <row r="37" spans="2:4" x14ac:dyDescent="0.2">
      <c r="B37" s="102"/>
      <c r="C37" s="88"/>
      <c r="D37" s="88"/>
    </row>
    <row r="38" spans="2:4" x14ac:dyDescent="0.2">
      <c r="B38" s="102"/>
      <c r="C38" s="88"/>
      <c r="D38" s="88"/>
    </row>
    <row r="39" spans="2:4" x14ac:dyDescent="0.2">
      <c r="B39" s="102"/>
      <c r="C39" s="88"/>
      <c r="D39" s="88"/>
    </row>
    <row r="40" spans="2:4" x14ac:dyDescent="0.2">
      <c r="B40" s="102"/>
      <c r="C40" s="88"/>
      <c r="D40" s="88"/>
    </row>
    <row r="41" spans="2:4" x14ac:dyDescent="0.2">
      <c r="B41" s="102"/>
      <c r="C41" s="104"/>
      <c r="D41" s="88"/>
    </row>
    <row r="42" spans="2:4" x14ac:dyDescent="0.2">
      <c r="B42" s="102"/>
      <c r="C42" s="104"/>
      <c r="D42" s="88"/>
    </row>
    <row r="43" spans="2:4" x14ac:dyDescent="0.2">
      <c r="B43" s="102"/>
      <c r="C43" s="104"/>
      <c r="D43" s="88"/>
    </row>
    <row r="44" spans="2:4" x14ac:dyDescent="0.2">
      <c r="B44" s="102"/>
      <c r="C44" s="104"/>
      <c r="D44" s="88"/>
    </row>
    <row r="45" spans="2:4" x14ac:dyDescent="0.2">
      <c r="B45" s="102"/>
      <c r="C45" s="104"/>
      <c r="D45" s="88"/>
    </row>
    <row r="46" spans="2:4" x14ac:dyDescent="0.2">
      <c r="B46" s="102"/>
      <c r="C46" s="104"/>
      <c r="D46" s="88"/>
    </row>
    <row r="47" spans="2:4" x14ac:dyDescent="0.2">
      <c r="B47" s="102"/>
      <c r="C47" s="104"/>
      <c r="D47" s="88"/>
    </row>
    <row r="48" spans="2:4" x14ac:dyDescent="0.2">
      <c r="B48" s="102"/>
      <c r="C48" s="104"/>
      <c r="D48" s="88"/>
    </row>
    <row r="49" spans="2:4" x14ac:dyDescent="0.2">
      <c r="B49" s="102"/>
      <c r="C49" s="88"/>
      <c r="D49" s="88"/>
    </row>
    <row r="50" spans="2:4" x14ac:dyDescent="0.2">
      <c r="B50" s="102"/>
      <c r="C50" s="88"/>
      <c r="D50" s="88"/>
    </row>
    <row r="51" spans="2:4" x14ac:dyDescent="0.2">
      <c r="B51" s="102"/>
      <c r="C51" s="88"/>
      <c r="D51" s="88"/>
    </row>
    <row r="52" spans="2:4" x14ac:dyDescent="0.2">
      <c r="B52" s="102"/>
      <c r="C52" s="88"/>
      <c r="D52" s="88"/>
    </row>
    <row r="53" spans="2:4" x14ac:dyDescent="0.2">
      <c r="B53" s="102"/>
      <c r="C53" s="88"/>
      <c r="D53" s="88"/>
    </row>
    <row r="54" spans="2:4" x14ac:dyDescent="0.2">
      <c r="B54" s="102"/>
      <c r="C54" s="88"/>
      <c r="D54" s="88"/>
    </row>
    <row r="55" spans="2:4" x14ac:dyDescent="0.2">
      <c r="B55" s="102"/>
      <c r="C55" s="88"/>
      <c r="D55" s="88"/>
    </row>
    <row r="56" spans="2:4" x14ac:dyDescent="0.2">
      <c r="B56" s="102"/>
      <c r="C56" s="88"/>
      <c r="D56" s="88"/>
    </row>
    <row r="57" spans="2:4" x14ac:dyDescent="0.2">
      <c r="B57" s="102"/>
      <c r="C57" s="88"/>
      <c r="D57" s="88"/>
    </row>
    <row r="58" spans="2:4" x14ac:dyDescent="0.2">
      <c r="B58" s="102"/>
      <c r="C58" s="88"/>
      <c r="D58" s="88"/>
    </row>
    <row r="59" spans="2:4" x14ac:dyDescent="0.2">
      <c r="B59" s="102"/>
      <c r="C59" s="88"/>
      <c r="D59" s="88"/>
    </row>
    <row r="60" spans="2:4" x14ac:dyDescent="0.2">
      <c r="B60" s="102"/>
      <c r="C60" s="88"/>
      <c r="D60" s="88"/>
    </row>
    <row r="61" spans="2:4" x14ac:dyDescent="0.2">
      <c r="B61" s="102"/>
      <c r="C61" s="88"/>
      <c r="D61" s="88"/>
    </row>
    <row r="62" spans="2:4" x14ac:dyDescent="0.2">
      <c r="B62" s="102"/>
      <c r="C62" s="88"/>
      <c r="D62" s="88"/>
    </row>
    <row r="63" spans="2:4" x14ac:dyDescent="0.2">
      <c r="B63" s="102"/>
      <c r="C63" s="88"/>
      <c r="D63" s="88"/>
    </row>
    <row r="64" spans="2:4" x14ac:dyDescent="0.2">
      <c r="B64" s="102"/>
      <c r="C64" s="88"/>
      <c r="D64" s="88"/>
    </row>
    <row r="65" spans="2:4" x14ac:dyDescent="0.2">
      <c r="B65" s="102"/>
      <c r="C65" s="88"/>
      <c r="D65" s="88"/>
    </row>
    <row r="66" spans="2:4" x14ac:dyDescent="0.2">
      <c r="B66" s="102"/>
      <c r="C66" s="88"/>
      <c r="D66" s="88"/>
    </row>
    <row r="67" spans="2:4" x14ac:dyDescent="0.2">
      <c r="B67" s="102"/>
      <c r="C67" s="88"/>
      <c r="D67" s="88"/>
    </row>
    <row r="68" spans="2:4" x14ac:dyDescent="0.2">
      <c r="B68" s="102"/>
      <c r="C68" s="88"/>
      <c r="D68" s="88"/>
    </row>
    <row r="69" spans="2:4" x14ac:dyDescent="0.2">
      <c r="B69" s="102"/>
      <c r="C69" s="88"/>
      <c r="D69" s="88"/>
    </row>
    <row r="70" spans="2:4" x14ac:dyDescent="0.2">
      <c r="B70" s="102"/>
      <c r="C70" s="88"/>
      <c r="D70" s="88"/>
    </row>
    <row r="71" spans="2:4" x14ac:dyDescent="0.2">
      <c r="B71" s="102"/>
      <c r="C71" s="88"/>
      <c r="D71" s="88"/>
    </row>
    <row r="72" spans="2:4" x14ac:dyDescent="0.2">
      <c r="B72" s="102"/>
      <c r="C72" s="88"/>
      <c r="D72" s="88"/>
    </row>
    <row r="73" spans="2:4" x14ac:dyDescent="0.2">
      <c r="B73" s="102"/>
      <c r="C73" s="88"/>
      <c r="D73" s="88"/>
    </row>
    <row r="74" spans="2:4" x14ac:dyDescent="0.2">
      <c r="B74" s="102"/>
      <c r="C74" s="88"/>
      <c r="D74" s="88"/>
    </row>
    <row r="75" spans="2:4" x14ac:dyDescent="0.2">
      <c r="B75" s="102"/>
      <c r="C75" s="88"/>
      <c r="D75" s="88"/>
    </row>
    <row r="76" spans="2:4" x14ac:dyDescent="0.2">
      <c r="B76" s="102"/>
      <c r="C76" s="88"/>
      <c r="D76" s="88"/>
    </row>
    <row r="77" spans="2:4" x14ac:dyDescent="0.2">
      <c r="B77" s="102"/>
      <c r="C77" s="88"/>
      <c r="D77" s="88"/>
    </row>
    <row r="78" spans="2:4" x14ac:dyDescent="0.2">
      <c r="B78" s="102"/>
      <c r="C78" s="88"/>
      <c r="D78" s="88"/>
    </row>
    <row r="79" spans="2:4" x14ac:dyDescent="0.2">
      <c r="B79" s="102"/>
      <c r="C79" s="88"/>
      <c r="D79" s="88"/>
    </row>
    <row r="80" spans="2:4" x14ac:dyDescent="0.2">
      <c r="B80" s="102"/>
      <c r="C80" s="88"/>
      <c r="D80" s="88"/>
    </row>
    <row r="81" spans="2:4" x14ac:dyDescent="0.2">
      <c r="B81" s="102"/>
      <c r="C81" s="88"/>
      <c r="D81" s="88"/>
    </row>
    <row r="82" spans="2:4" x14ac:dyDescent="0.2">
      <c r="B82" s="102"/>
      <c r="C82" s="88"/>
      <c r="D82" s="88"/>
    </row>
    <row r="83" spans="2:4" x14ac:dyDescent="0.2">
      <c r="B83" s="102"/>
      <c r="C83" s="88"/>
      <c r="D83" s="88"/>
    </row>
    <row r="84" spans="2:4" x14ac:dyDescent="0.2">
      <c r="B84" s="102"/>
      <c r="C84" s="88"/>
      <c r="D84" s="88"/>
    </row>
    <row r="85" spans="2:4" x14ac:dyDescent="0.2">
      <c r="B85" s="102"/>
      <c r="C85" s="88"/>
      <c r="D85" s="88"/>
    </row>
    <row r="86" spans="2:4" x14ac:dyDescent="0.2">
      <c r="B86" s="102"/>
      <c r="C86" s="88"/>
      <c r="D86" s="88"/>
    </row>
    <row r="87" spans="2:4" x14ac:dyDescent="0.2">
      <c r="B87" s="102"/>
      <c r="C87" s="88"/>
      <c r="D87" s="88"/>
    </row>
    <row r="88" spans="2:4" x14ac:dyDescent="0.2">
      <c r="B88" s="102"/>
      <c r="C88" s="88"/>
      <c r="D88" s="88"/>
    </row>
    <row r="89" spans="2:4" x14ac:dyDescent="0.2">
      <c r="B89" s="102"/>
      <c r="C89" s="88"/>
      <c r="D89" s="88"/>
    </row>
    <row r="90" spans="2:4" x14ac:dyDescent="0.2">
      <c r="B90" s="102"/>
      <c r="C90" s="88"/>
      <c r="D90" s="88"/>
    </row>
    <row r="91" spans="2:4" x14ac:dyDescent="0.2">
      <c r="B91" s="102"/>
      <c r="C91" s="88"/>
      <c r="D91" s="88"/>
    </row>
    <row r="92" spans="2:4" x14ac:dyDescent="0.2">
      <c r="B92" s="102"/>
      <c r="C92" s="88"/>
      <c r="D92" s="88"/>
    </row>
    <row r="93" spans="2:4" x14ac:dyDescent="0.2">
      <c r="B93" s="102"/>
      <c r="C93" s="88"/>
      <c r="D93" s="88"/>
    </row>
    <row r="94" spans="2:4" x14ac:dyDescent="0.2">
      <c r="B94" s="102"/>
      <c r="C94" s="88"/>
      <c r="D94" s="88"/>
    </row>
    <row r="95" spans="2:4" x14ac:dyDescent="0.2">
      <c r="B95" s="102"/>
      <c r="C95" s="88"/>
      <c r="D95" s="88"/>
    </row>
    <row r="96" spans="2:4" x14ac:dyDescent="0.2">
      <c r="B96" s="102"/>
      <c r="C96" s="88"/>
      <c r="D96" s="88"/>
    </row>
    <row r="97" spans="2:4" x14ac:dyDescent="0.2">
      <c r="B97" s="102"/>
      <c r="C97" s="88"/>
      <c r="D97" s="88"/>
    </row>
    <row r="98" spans="2:4" x14ac:dyDescent="0.2">
      <c r="B98" s="102"/>
      <c r="C98" s="88"/>
      <c r="D98" s="88"/>
    </row>
    <row r="99" spans="2:4" x14ac:dyDescent="0.2">
      <c r="B99" s="102"/>
      <c r="C99" s="88"/>
      <c r="D99" s="88"/>
    </row>
    <row r="100" spans="2:4" x14ac:dyDescent="0.2">
      <c r="B100" s="102"/>
      <c r="C100" s="88"/>
      <c r="D100" s="88"/>
    </row>
    <row r="101" spans="2:4" x14ac:dyDescent="0.2">
      <c r="B101" s="102"/>
      <c r="C101" s="88"/>
      <c r="D101" s="88"/>
    </row>
    <row r="102" spans="2:4" x14ac:dyDescent="0.2">
      <c r="B102" s="102"/>
      <c r="C102" s="88"/>
      <c r="D102" s="88"/>
    </row>
    <row r="103" spans="2:4" x14ac:dyDescent="0.2">
      <c r="B103" s="102"/>
      <c r="C103" s="88"/>
      <c r="D103" s="88"/>
    </row>
    <row r="104" spans="2:4" x14ac:dyDescent="0.2">
      <c r="B104" s="102"/>
      <c r="C104" s="88"/>
      <c r="D104" s="88"/>
    </row>
    <row r="105" spans="2:4" x14ac:dyDescent="0.2">
      <c r="B105" s="102"/>
      <c r="C105" s="88"/>
      <c r="D105" s="88"/>
    </row>
    <row r="106" spans="2:4" x14ac:dyDescent="0.2">
      <c r="B106" s="105"/>
      <c r="C106" s="94"/>
      <c r="D106" s="94"/>
    </row>
  </sheetData>
  <phoneticPr fontId="14"/>
  <pageMargins left="0.74791666666666667" right="0.74791666666666667" top="0.98402777777777783" bottom="0.98402777777777783" header="0.51180555555555562" footer="0.51180555555555562"/>
  <pageSetup paperSize="9" firstPageNumber="0" orientation="portrait" horizontalDpi="300" verticalDpi="300"/>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9">
    <pageSetUpPr fitToPage="1"/>
  </sheetPr>
  <dimension ref="A1:G74"/>
  <sheetViews>
    <sheetView workbookViewId="0"/>
  </sheetViews>
  <sheetFormatPr defaultColWidth="8.81640625" defaultRowHeight="13" x14ac:dyDescent="0.2"/>
  <cols>
    <col min="1" max="2" width="3.1796875" customWidth="1"/>
    <col min="3" max="3" width="19.1796875" customWidth="1"/>
    <col min="4" max="4" width="26.36328125" style="4" customWidth="1"/>
    <col min="5" max="5" width="38.1796875" style="4" customWidth="1"/>
    <col min="6" max="6" width="7.36328125" customWidth="1"/>
    <col min="7" max="7" width="6.453125" style="4" customWidth="1"/>
    <col min="8" max="8" width="9.81640625" customWidth="1"/>
  </cols>
  <sheetData>
    <row r="1" spans="1:7" x14ac:dyDescent="0.2">
      <c r="C1" s="82" t="s">
        <v>388</v>
      </c>
      <c r="D1" s="82" t="s">
        <v>390</v>
      </c>
      <c r="E1" s="82"/>
      <c r="F1" s="82" t="s">
        <v>391</v>
      </c>
    </row>
    <row r="2" spans="1:7" x14ac:dyDescent="0.2">
      <c r="C2" t="s">
        <v>6</v>
      </c>
      <c r="D2"/>
      <c r="E2"/>
    </row>
    <row r="4" spans="1:7" ht="14.25" customHeight="1" x14ac:dyDescent="0.2">
      <c r="B4" s="3" t="s">
        <v>7</v>
      </c>
      <c r="C4" s="3" t="s">
        <v>8</v>
      </c>
      <c r="D4" s="5" t="s">
        <v>9</v>
      </c>
      <c r="E4" s="5" t="s">
        <v>10</v>
      </c>
      <c r="F4" s="5" t="s">
        <v>11</v>
      </c>
      <c r="G4" s="5" t="s">
        <v>395</v>
      </c>
    </row>
    <row r="5" spans="1:7" ht="14.25" customHeight="1" x14ac:dyDescent="0.2">
      <c r="A5">
        <v>4</v>
      </c>
      <c r="B5" s="85">
        <v>1</v>
      </c>
      <c r="C5" s="85" t="s">
        <v>12</v>
      </c>
      <c r="D5" s="86" t="s">
        <v>13</v>
      </c>
      <c r="E5" s="86" t="s">
        <v>14</v>
      </c>
      <c r="F5" s="85">
        <f ca="1">IF(D5&lt;&gt;"",INDIRECT(D5&amp;共通設定!$F$8&amp;"L1"),"")</f>
        <v>356</v>
      </c>
      <c r="G5" s="87" t="str">
        <f>IF(D5="","",HYPERLINK("#"&amp;D5&amp;共通設定!$F$8&amp;"A1","-&gt;"))</f>
        <v>-&gt;</v>
      </c>
    </row>
    <row r="6" spans="1:7" ht="14.25" customHeight="1" x14ac:dyDescent="0.2">
      <c r="B6" s="88" t="str">
        <f>IF(D6="","",B5+1)</f>
        <v/>
      </c>
      <c r="C6" s="88"/>
      <c r="D6" s="92"/>
      <c r="E6" s="92"/>
      <c r="F6" s="88" t="str">
        <f ca="1">IF(D6&lt;&gt;"",INDIRECT(D6&amp;共通設定!$F$8&amp;"L1"),"")</f>
        <v/>
      </c>
      <c r="G6" s="93" t="str">
        <f>IF(D6="","",HYPERLINK("#"&amp;D6&amp;共通設定!$F$8&amp;"A1","-&gt;"))</f>
        <v/>
      </c>
    </row>
    <row r="7" spans="1:7" ht="14.25" customHeight="1" x14ac:dyDescent="0.2">
      <c r="B7" s="88" t="str">
        <f t="shared" ref="B7:B66" si="0">IF(D7="","",B6+1)</f>
        <v/>
      </c>
      <c r="C7" s="88"/>
      <c r="D7" s="92"/>
      <c r="E7" s="92"/>
      <c r="F7" s="88" t="str">
        <f ca="1">IF(D7&lt;&gt;"",INDIRECT(D7&amp;共通設定!$F$8&amp;"L1"),"")</f>
        <v/>
      </c>
      <c r="G7" s="93" t="str">
        <f>IF(D7="","",HYPERLINK("#"&amp;D7&amp;共通設定!$F$8&amp;"A1","-&gt;"))</f>
        <v/>
      </c>
    </row>
    <row r="8" spans="1:7" ht="14.25" customHeight="1" x14ac:dyDescent="0.2">
      <c r="B8" s="88" t="str">
        <f t="shared" si="0"/>
        <v/>
      </c>
      <c r="C8" s="88"/>
      <c r="D8" s="92"/>
      <c r="E8" s="92"/>
      <c r="F8" s="88" t="str">
        <f ca="1">IF(D8&lt;&gt;"",INDIRECT(D8&amp;共通設定!$F$8&amp;"L1"),"")</f>
        <v/>
      </c>
      <c r="G8" s="93" t="str">
        <f>IF(D8="","",HYPERLINK("#"&amp;D8&amp;共通設定!$F$8&amp;"A1","-&gt;"))</f>
        <v/>
      </c>
    </row>
    <row r="9" spans="1:7" ht="14.25" customHeight="1" x14ac:dyDescent="0.2">
      <c r="B9" s="88" t="str">
        <f t="shared" si="0"/>
        <v/>
      </c>
      <c r="C9" s="88"/>
      <c r="D9" s="92"/>
      <c r="E9" s="92"/>
      <c r="F9" s="88" t="str">
        <f ca="1">IF(D9&lt;&gt;"",INDIRECT(D9&amp;共通設定!$F$8&amp;"L1"),"")</f>
        <v/>
      </c>
      <c r="G9" s="93" t="str">
        <f>IF(D9="","",HYPERLINK("#"&amp;D9&amp;共通設定!$F$8&amp;"A1","-&gt;"))</f>
        <v/>
      </c>
    </row>
    <row r="10" spans="1:7" ht="14.25" customHeight="1" x14ac:dyDescent="0.2">
      <c r="B10" s="88" t="str">
        <f t="shared" si="0"/>
        <v/>
      </c>
      <c r="C10" s="88"/>
      <c r="D10" s="92"/>
      <c r="E10" s="92"/>
      <c r="F10" s="88" t="str">
        <f ca="1">IF(D10&lt;&gt;"",INDIRECT(D10&amp;共通設定!$F$8&amp;"L1"),"")</f>
        <v/>
      </c>
      <c r="G10" s="93" t="str">
        <f>IF(D10="","",HYPERLINK("#"&amp;D10&amp;共通設定!$F$8&amp;"A1","-&gt;"))</f>
        <v/>
      </c>
    </row>
    <row r="11" spans="1:7" ht="14.25" customHeight="1" x14ac:dyDescent="0.2">
      <c r="B11" s="88" t="str">
        <f t="shared" si="0"/>
        <v/>
      </c>
      <c r="C11" s="88"/>
      <c r="D11" s="92"/>
      <c r="E11" s="92"/>
      <c r="F11" s="88" t="str">
        <f ca="1">IF(D11&lt;&gt;"",INDIRECT(D11&amp;共通設定!$F$8&amp;"L1"),"")</f>
        <v/>
      </c>
      <c r="G11" s="93" t="str">
        <f>IF(D11="","",HYPERLINK("#"&amp;D11&amp;共通設定!$F$8&amp;"A1","-&gt;"))</f>
        <v/>
      </c>
    </row>
    <row r="12" spans="1:7" ht="14.25" customHeight="1" x14ac:dyDescent="0.2">
      <c r="B12" s="88" t="str">
        <f t="shared" si="0"/>
        <v/>
      </c>
      <c r="C12" s="88"/>
      <c r="D12" s="88"/>
      <c r="E12" s="92"/>
      <c r="F12" s="88" t="str">
        <f ca="1">IF(D12&lt;&gt;"",INDIRECT(D12&amp;共通設定!$F$8&amp;"L1"),"")</f>
        <v/>
      </c>
      <c r="G12" s="93" t="str">
        <f>IF(D12="","",HYPERLINK("#"&amp;D12&amp;共通設定!$F$8&amp;"A1","-&gt;"))</f>
        <v/>
      </c>
    </row>
    <row r="13" spans="1:7" ht="14.25" customHeight="1" x14ac:dyDescent="0.2">
      <c r="B13" s="88" t="str">
        <f t="shared" si="0"/>
        <v/>
      </c>
      <c r="C13" s="88"/>
      <c r="D13" s="88"/>
      <c r="E13" s="92"/>
      <c r="F13" s="88" t="str">
        <f ca="1">IF(D13&lt;&gt;"",INDIRECT(D13&amp;共通設定!$F$8&amp;"L1"),"")</f>
        <v/>
      </c>
      <c r="G13" s="93" t="str">
        <f>IF(D13="","",HYPERLINK("#"&amp;D13&amp;共通設定!$F$8&amp;"A1","-&gt;"))</f>
        <v/>
      </c>
    </row>
    <row r="14" spans="1:7" ht="14.25" customHeight="1" x14ac:dyDescent="0.2">
      <c r="B14" s="88" t="str">
        <f t="shared" si="0"/>
        <v/>
      </c>
      <c r="C14" s="88"/>
      <c r="D14" s="88"/>
      <c r="E14" s="92"/>
      <c r="F14" s="88" t="str">
        <f ca="1">IF(D14&lt;&gt;"",INDIRECT(D14&amp;共通設定!$F$8&amp;"L1"),"")</f>
        <v/>
      </c>
      <c r="G14" s="93" t="str">
        <f>IF(D14="","",HYPERLINK("#"&amp;D14&amp;共通設定!$F$8&amp;"A1","-&gt;"))</f>
        <v/>
      </c>
    </row>
    <row r="15" spans="1:7" ht="14.25" customHeight="1" x14ac:dyDescent="0.2">
      <c r="B15" s="88" t="str">
        <f t="shared" si="0"/>
        <v/>
      </c>
      <c r="C15" s="88"/>
      <c r="D15" s="92"/>
      <c r="E15" s="92"/>
      <c r="F15" s="88" t="str">
        <f ca="1">IF(D15&lt;&gt;"",INDIRECT(D15&amp;共通設定!$F$8&amp;"L1"),"")</f>
        <v/>
      </c>
      <c r="G15" s="93" t="str">
        <f>IF(D15="","",HYPERLINK("#"&amp;D15&amp;共通設定!$F$8&amp;"A1","-&gt;"))</f>
        <v/>
      </c>
    </row>
    <row r="16" spans="1:7" ht="14.25" customHeight="1" x14ac:dyDescent="0.2">
      <c r="B16" s="88" t="str">
        <f t="shared" si="0"/>
        <v/>
      </c>
      <c r="C16" s="88"/>
      <c r="D16" s="88"/>
      <c r="E16" s="92"/>
      <c r="F16" s="88" t="str">
        <f ca="1">IF(D16&lt;&gt;"",INDIRECT(D16&amp;共通設定!$F$8&amp;"L1"),"")</f>
        <v/>
      </c>
      <c r="G16" s="93" t="str">
        <f>IF(D16="","",HYPERLINK("#"&amp;D16&amp;共通設定!$F$8&amp;"A1","-&gt;"))</f>
        <v/>
      </c>
    </row>
    <row r="17" spans="2:7" ht="14.25" customHeight="1" x14ac:dyDescent="0.2">
      <c r="B17" s="88" t="str">
        <f t="shared" si="0"/>
        <v/>
      </c>
      <c r="C17" s="88"/>
      <c r="D17" s="88"/>
      <c r="E17" s="92"/>
      <c r="F17" s="88" t="str">
        <f ca="1">IF(D17&lt;&gt;"",INDIRECT(D17&amp;共通設定!$F$8&amp;"L1"),"")</f>
        <v/>
      </c>
      <c r="G17" s="93" t="str">
        <f>IF(D17="","",HYPERLINK("#"&amp;D17&amp;共通設定!$F$8&amp;"A1","-&gt;"))</f>
        <v/>
      </c>
    </row>
    <row r="18" spans="2:7" ht="14.25" customHeight="1" x14ac:dyDescent="0.2">
      <c r="B18" s="88" t="str">
        <f t="shared" si="0"/>
        <v/>
      </c>
      <c r="C18" s="88"/>
      <c r="D18" s="88"/>
      <c r="E18" s="92"/>
      <c r="F18" s="88" t="str">
        <f ca="1">IF(D18&lt;&gt;"",INDIRECT(D18&amp;共通設定!$F$8&amp;"L1"),"")</f>
        <v/>
      </c>
      <c r="G18" s="93" t="str">
        <f>IF(D18="","",HYPERLINK("#"&amp;D18&amp;共通設定!$F$8&amp;"A1","-&gt;"))</f>
        <v/>
      </c>
    </row>
    <row r="19" spans="2:7" ht="14.25" customHeight="1" x14ac:dyDescent="0.2">
      <c r="B19" s="88" t="str">
        <f t="shared" si="0"/>
        <v/>
      </c>
      <c r="C19" s="88"/>
      <c r="D19" s="88"/>
      <c r="E19" s="92"/>
      <c r="F19" s="88" t="str">
        <f ca="1">IF(D19&lt;&gt;"",INDIRECT(D19&amp;共通設定!$F$8&amp;"L1"),"")</f>
        <v/>
      </c>
      <c r="G19" s="93" t="str">
        <f>IF(D19="","",HYPERLINK("#"&amp;D19&amp;共通設定!$F$8&amp;"A1","-&gt;"))</f>
        <v/>
      </c>
    </row>
    <row r="20" spans="2:7" ht="14.25" customHeight="1" x14ac:dyDescent="0.2">
      <c r="B20" s="88" t="str">
        <f t="shared" si="0"/>
        <v/>
      </c>
      <c r="C20" s="88"/>
      <c r="D20" s="92"/>
      <c r="E20" s="92"/>
      <c r="F20" s="88" t="str">
        <f ca="1">IF(D20&lt;&gt;"",INDIRECT(D20&amp;共通設定!$F$8&amp;"L1"),"")</f>
        <v/>
      </c>
      <c r="G20" s="93" t="str">
        <f>IF(D20="","",HYPERLINK("#"&amp;D20&amp;共通設定!$F$8&amp;"A1","-&gt;"))</f>
        <v/>
      </c>
    </row>
    <row r="21" spans="2:7" ht="14.25" customHeight="1" x14ac:dyDescent="0.2">
      <c r="B21" s="88" t="str">
        <f t="shared" si="0"/>
        <v/>
      </c>
      <c r="C21" s="88"/>
      <c r="D21" s="88"/>
      <c r="E21" s="92"/>
      <c r="F21" s="88" t="str">
        <f ca="1">IF(D21&lt;&gt;"",INDIRECT(D21&amp;共通設定!$F$8&amp;"L1"),"")</f>
        <v/>
      </c>
      <c r="G21" s="93" t="str">
        <f>IF(D21="","",HYPERLINK("#"&amp;D21&amp;共通設定!$F$8&amp;"A1","-&gt;"))</f>
        <v/>
      </c>
    </row>
    <row r="22" spans="2:7" ht="14.25" customHeight="1" x14ac:dyDescent="0.2">
      <c r="B22" s="88" t="str">
        <f t="shared" si="0"/>
        <v/>
      </c>
      <c r="C22" s="88"/>
      <c r="D22" s="92"/>
      <c r="E22" s="92"/>
      <c r="F22" s="88" t="str">
        <f ca="1">IF(D22&lt;&gt;"",INDIRECT(D22&amp;共通設定!$F$8&amp;"L1"),"")</f>
        <v/>
      </c>
      <c r="G22" s="93" t="str">
        <f>IF(D22="","",HYPERLINK("#"&amp;D22&amp;共通設定!$F$8&amp;"A1","-&gt;"))</f>
        <v/>
      </c>
    </row>
    <row r="23" spans="2:7" ht="14.25" customHeight="1" x14ac:dyDescent="0.2">
      <c r="B23" s="88" t="str">
        <f t="shared" si="0"/>
        <v/>
      </c>
      <c r="C23" s="88"/>
      <c r="D23" s="92"/>
      <c r="E23" s="92"/>
      <c r="F23" s="88" t="str">
        <f ca="1">IF(D23&lt;&gt;"",INDIRECT(D23&amp;共通設定!$F$8&amp;"L1"),"")</f>
        <v/>
      </c>
      <c r="G23" s="93" t="str">
        <f>IF(D23="","",HYPERLINK("#"&amp;D23&amp;共通設定!$F$8&amp;"A1","-&gt;"))</f>
        <v/>
      </c>
    </row>
    <row r="24" spans="2:7" ht="14.25" customHeight="1" x14ac:dyDescent="0.2">
      <c r="B24" s="88" t="str">
        <f t="shared" si="0"/>
        <v/>
      </c>
      <c r="C24" s="88"/>
      <c r="D24" s="92"/>
      <c r="E24" s="92"/>
      <c r="F24" s="88" t="str">
        <f ca="1">IF(D24&lt;&gt;"",INDIRECT(D24&amp;共通設定!$F$8&amp;"L1"),"")</f>
        <v/>
      </c>
      <c r="G24" s="93" t="str">
        <f>IF(D24="","",HYPERLINK("#"&amp;D24&amp;共通設定!$F$8&amp;"A1","-&gt;"))</f>
        <v/>
      </c>
    </row>
    <row r="25" spans="2:7" ht="14.25" customHeight="1" x14ac:dyDescent="0.2">
      <c r="B25" s="88" t="str">
        <f t="shared" si="0"/>
        <v/>
      </c>
      <c r="C25" s="88"/>
      <c r="D25" s="92"/>
      <c r="E25" s="92"/>
      <c r="F25" s="88" t="str">
        <f ca="1">IF(D25&lt;&gt;"",INDIRECT(D25&amp;共通設定!$F$8&amp;"L1"),"")</f>
        <v/>
      </c>
      <c r="G25" s="93" t="str">
        <f>IF(D25="","",HYPERLINK("#"&amp;D25&amp;共通設定!$F$8&amp;"A1","-&gt;"))</f>
        <v/>
      </c>
    </row>
    <row r="26" spans="2:7" ht="14.25" customHeight="1" x14ac:dyDescent="0.2">
      <c r="B26" s="88" t="str">
        <f t="shared" si="0"/>
        <v/>
      </c>
      <c r="C26" s="88"/>
      <c r="D26" s="92"/>
      <c r="E26" s="92"/>
      <c r="F26" s="88" t="str">
        <f ca="1">IF(D26&lt;&gt;"",INDIRECT(D26&amp;共通設定!$F$8&amp;"L1"),"")</f>
        <v/>
      </c>
      <c r="G26" s="93" t="str">
        <f>IF(D26="","",HYPERLINK("#"&amp;D26&amp;共通設定!$F$8&amp;"A1","-&gt;"))</f>
        <v/>
      </c>
    </row>
    <row r="27" spans="2:7" ht="14.25" customHeight="1" x14ac:dyDescent="0.2">
      <c r="B27" s="88" t="str">
        <f t="shared" si="0"/>
        <v/>
      </c>
      <c r="C27" s="88"/>
      <c r="D27" s="92"/>
      <c r="E27" s="92"/>
      <c r="F27" s="88" t="str">
        <f ca="1">IF(D27&lt;&gt;"",INDIRECT(D27&amp;共通設定!$F$8&amp;"L1"),"")</f>
        <v/>
      </c>
      <c r="G27" s="93" t="str">
        <f>IF(D27="","",HYPERLINK("#"&amp;D27&amp;共通設定!$F$8&amp;"A1","-&gt;"))</f>
        <v/>
      </c>
    </row>
    <row r="28" spans="2:7" ht="14.25" customHeight="1" x14ac:dyDescent="0.2">
      <c r="B28" s="88" t="str">
        <f t="shared" si="0"/>
        <v/>
      </c>
      <c r="C28" s="88"/>
      <c r="D28" s="92"/>
      <c r="E28" s="92"/>
      <c r="F28" s="88" t="str">
        <f ca="1">IF(D28&lt;&gt;"",INDIRECT(D28&amp;共通設定!$F$8&amp;"L1"),"")</f>
        <v/>
      </c>
      <c r="G28" s="93" t="str">
        <f>IF(D28="","",HYPERLINK("#"&amp;D28&amp;共通設定!$F$8&amp;"A1","-&gt;"))</f>
        <v/>
      </c>
    </row>
    <row r="29" spans="2:7" ht="14.25" customHeight="1" x14ac:dyDescent="0.2">
      <c r="B29" s="88" t="str">
        <f t="shared" si="0"/>
        <v/>
      </c>
      <c r="C29" s="88"/>
      <c r="D29" s="92"/>
      <c r="E29" s="92"/>
      <c r="F29" s="88" t="str">
        <f ca="1">IF(D29&lt;&gt;"",INDIRECT(D29&amp;共通設定!$F$8&amp;"L1"),"")</f>
        <v/>
      </c>
      <c r="G29" s="93" t="str">
        <f>IF(D29="","",HYPERLINK("#"&amp;D29&amp;共通設定!$F$8&amp;"A1","-&gt;"))</f>
        <v/>
      </c>
    </row>
    <row r="30" spans="2:7" ht="14.25" customHeight="1" x14ac:dyDescent="0.2">
      <c r="B30" s="88" t="str">
        <f t="shared" si="0"/>
        <v/>
      </c>
      <c r="C30" s="88"/>
      <c r="D30" s="88"/>
      <c r="E30" s="92"/>
      <c r="F30" s="88" t="str">
        <f ca="1">IF(D30&lt;&gt;"",INDIRECT(D30&amp;共通設定!$F$8&amp;"L1"),"")</f>
        <v/>
      </c>
      <c r="G30" s="93" t="str">
        <f>IF(D30="","",HYPERLINK("#"&amp;D30&amp;共通設定!$F$8&amp;"A1","-&gt;"))</f>
        <v/>
      </c>
    </row>
    <row r="31" spans="2:7" ht="14.25" customHeight="1" x14ac:dyDescent="0.2">
      <c r="B31" s="88" t="str">
        <f t="shared" si="0"/>
        <v/>
      </c>
      <c r="C31" s="88"/>
      <c r="D31" s="88"/>
      <c r="E31" s="92"/>
      <c r="F31" s="88" t="str">
        <f ca="1">IF(D31&lt;&gt;"",INDIRECT(D31&amp;共通設定!$F$8&amp;"L1"),"")</f>
        <v/>
      </c>
      <c r="G31" s="93" t="str">
        <f>IF(D31="","",HYPERLINK("#"&amp;D31&amp;共通設定!$F$8&amp;"A1","-&gt;"))</f>
        <v/>
      </c>
    </row>
    <row r="32" spans="2:7" ht="14.25" customHeight="1" x14ac:dyDescent="0.2">
      <c r="B32" s="88" t="str">
        <f t="shared" si="0"/>
        <v/>
      </c>
      <c r="C32" s="88"/>
      <c r="D32" s="88"/>
      <c r="E32" s="92"/>
      <c r="F32" s="88" t="str">
        <f ca="1">IF(D32&lt;&gt;"",INDIRECT(D32&amp;共通設定!$F$8&amp;"L1"),"")</f>
        <v/>
      </c>
      <c r="G32" s="93" t="str">
        <f>IF(D32="","",HYPERLINK("#"&amp;D32&amp;共通設定!$F$8&amp;"A1","-&gt;"))</f>
        <v/>
      </c>
    </row>
    <row r="33" spans="2:7" ht="14.25" customHeight="1" x14ac:dyDescent="0.2">
      <c r="B33" s="88" t="str">
        <f t="shared" si="0"/>
        <v/>
      </c>
      <c r="C33" s="88"/>
      <c r="D33" s="88"/>
      <c r="E33" s="92"/>
      <c r="F33" s="88" t="str">
        <f ca="1">IF(D33&lt;&gt;"",INDIRECT(D33&amp;共通設定!$F$8&amp;"L1"),"")</f>
        <v/>
      </c>
      <c r="G33" s="93" t="str">
        <f>IF(D33="","",HYPERLINK("#"&amp;D33&amp;共通設定!$F$8&amp;"A1","-&gt;"))</f>
        <v/>
      </c>
    </row>
    <row r="34" spans="2:7" ht="14.25" customHeight="1" x14ac:dyDescent="0.2">
      <c r="B34" s="88" t="str">
        <f t="shared" si="0"/>
        <v/>
      </c>
      <c r="C34" s="88"/>
      <c r="D34" s="88"/>
      <c r="E34" s="92"/>
      <c r="F34" s="88" t="str">
        <f ca="1">IF(D34&lt;&gt;"",INDIRECT(D34&amp;共通設定!$F$8&amp;"L1"),"")</f>
        <v/>
      </c>
      <c r="G34" s="93" t="str">
        <f>IF(D34="","",HYPERLINK("#"&amp;D34&amp;共通設定!$F$8&amp;"A1","-&gt;"))</f>
        <v/>
      </c>
    </row>
    <row r="35" spans="2:7" ht="14.25" customHeight="1" x14ac:dyDescent="0.2">
      <c r="B35" s="88" t="str">
        <f t="shared" si="0"/>
        <v/>
      </c>
      <c r="C35" s="88"/>
      <c r="D35" s="92"/>
      <c r="E35" s="92"/>
      <c r="F35" s="88" t="str">
        <f ca="1">IF(D35&lt;&gt;"",INDIRECT(D35&amp;共通設定!$F$8&amp;"L1"),"")</f>
        <v/>
      </c>
      <c r="G35" s="93" t="str">
        <f>IF(D35="","",HYPERLINK("#"&amp;D35&amp;共通設定!$F$8&amp;"A1","-&gt;"))</f>
        <v/>
      </c>
    </row>
    <row r="36" spans="2:7" ht="14.25" customHeight="1" x14ac:dyDescent="0.2">
      <c r="B36" s="88" t="str">
        <f t="shared" si="0"/>
        <v/>
      </c>
      <c r="C36" s="88"/>
      <c r="D36" s="88"/>
      <c r="E36" s="92"/>
      <c r="F36" s="88" t="str">
        <f ca="1">IF(D36&lt;&gt;"",INDIRECT(D36&amp;共通設定!$F$8&amp;"L1"),"")</f>
        <v/>
      </c>
      <c r="G36" s="93" t="str">
        <f>IF(D36="","",HYPERLINK("#"&amp;D36&amp;共通設定!$F$8&amp;"A1","-&gt;"))</f>
        <v/>
      </c>
    </row>
    <row r="37" spans="2:7" ht="14.25" customHeight="1" x14ac:dyDescent="0.2">
      <c r="B37" s="88" t="str">
        <f t="shared" si="0"/>
        <v/>
      </c>
      <c r="C37" s="88"/>
      <c r="D37" s="88"/>
      <c r="E37" s="92"/>
      <c r="F37" s="88" t="str">
        <f ca="1">IF(D37&lt;&gt;"",INDIRECT(D37&amp;共通設定!$F$8&amp;"L1"),"")</f>
        <v/>
      </c>
      <c r="G37" s="93" t="str">
        <f>IF(D37="","",HYPERLINK("#"&amp;D37&amp;共通設定!$F$8&amp;"A1","-&gt;"))</f>
        <v/>
      </c>
    </row>
    <row r="38" spans="2:7" ht="14.25" customHeight="1" x14ac:dyDescent="0.2">
      <c r="B38" s="88" t="str">
        <f t="shared" si="0"/>
        <v/>
      </c>
      <c r="C38" s="88"/>
      <c r="D38" s="92"/>
      <c r="E38" s="92"/>
      <c r="F38" s="88" t="str">
        <f ca="1">IF(D38&lt;&gt;"",INDIRECT(D38&amp;共通設定!$F$8&amp;"L1"),"")</f>
        <v/>
      </c>
      <c r="G38" s="93" t="str">
        <f>IF(D38="","",HYPERLINK("#"&amp;D38&amp;共通設定!$F$8&amp;"A1","-&gt;"))</f>
        <v/>
      </c>
    </row>
    <row r="39" spans="2:7" ht="14.25" customHeight="1" x14ac:dyDescent="0.2">
      <c r="B39" s="88" t="str">
        <f t="shared" si="0"/>
        <v/>
      </c>
      <c r="C39" s="88"/>
      <c r="D39" s="92"/>
      <c r="E39" s="92"/>
      <c r="F39" s="88" t="str">
        <f ca="1">IF(D39&lt;&gt;"",INDIRECT(D39&amp;共通設定!$F$8&amp;"L1"),"")</f>
        <v/>
      </c>
      <c r="G39" s="93" t="str">
        <f>IF(D39="","",HYPERLINK("#"&amp;D39&amp;共通設定!$F$8&amp;"A1","-&gt;"))</f>
        <v/>
      </c>
    </row>
    <row r="40" spans="2:7" ht="14.25" customHeight="1" x14ac:dyDescent="0.2">
      <c r="B40" s="88" t="str">
        <f t="shared" si="0"/>
        <v/>
      </c>
      <c r="C40" s="88"/>
      <c r="D40" s="88"/>
      <c r="E40" s="92"/>
      <c r="F40" s="88" t="str">
        <f ca="1">IF(D40&lt;&gt;"",INDIRECT(D40&amp;共通設定!$F$8&amp;"L1"),"")</f>
        <v/>
      </c>
      <c r="G40" s="93" t="str">
        <f>IF(D40="","",HYPERLINK("#"&amp;D40&amp;共通設定!$F$8&amp;"A1","-&gt;"))</f>
        <v/>
      </c>
    </row>
    <row r="41" spans="2:7" ht="14.25" customHeight="1" x14ac:dyDescent="0.2">
      <c r="B41" s="88" t="str">
        <f t="shared" si="0"/>
        <v/>
      </c>
      <c r="C41" s="88"/>
      <c r="D41" s="92"/>
      <c r="E41" s="92"/>
      <c r="F41" s="88" t="str">
        <f ca="1">IF(D41&lt;&gt;"",INDIRECT(D41&amp;共通設定!$F$8&amp;"L1"),"")</f>
        <v/>
      </c>
      <c r="G41" s="93" t="str">
        <f>IF(D41="","",HYPERLINK("#"&amp;D41&amp;共通設定!$F$8&amp;"A1","-&gt;"))</f>
        <v/>
      </c>
    </row>
    <row r="42" spans="2:7" ht="14.25" customHeight="1" x14ac:dyDescent="0.2">
      <c r="B42" s="88" t="str">
        <f t="shared" si="0"/>
        <v/>
      </c>
      <c r="C42" s="88"/>
      <c r="D42" s="88"/>
      <c r="E42" s="92"/>
      <c r="F42" s="88" t="str">
        <f ca="1">IF(D42&lt;&gt;"",INDIRECT(D42&amp;共通設定!$F$8&amp;"L1"),"")</f>
        <v/>
      </c>
      <c r="G42" s="93" t="str">
        <f>IF(D42="","",HYPERLINK("#"&amp;D42&amp;共通設定!$F$8&amp;"A1","-&gt;"))</f>
        <v/>
      </c>
    </row>
    <row r="43" spans="2:7" ht="14.25" customHeight="1" x14ac:dyDescent="0.2">
      <c r="B43" s="88" t="str">
        <f t="shared" si="0"/>
        <v/>
      </c>
      <c r="C43" s="88"/>
      <c r="D43" s="88"/>
      <c r="E43" s="92"/>
      <c r="F43" s="88" t="str">
        <f ca="1">IF(D43&lt;&gt;"",INDIRECT(D43&amp;共通設定!$F$8&amp;"L1"),"")</f>
        <v/>
      </c>
      <c r="G43" s="93" t="str">
        <f>IF(D43="","",HYPERLINK("#"&amp;D43&amp;共通設定!$F$8&amp;"A1","-&gt;"))</f>
        <v/>
      </c>
    </row>
    <row r="44" spans="2:7" ht="14.25" customHeight="1" x14ac:dyDescent="0.2">
      <c r="B44" s="88" t="str">
        <f t="shared" si="0"/>
        <v/>
      </c>
      <c r="C44" s="88"/>
      <c r="D44" s="92"/>
      <c r="E44" s="92"/>
      <c r="F44" s="88" t="str">
        <f ca="1">IF(D44&lt;&gt;"",INDIRECT(D44&amp;共通設定!$F$8&amp;"L1"),"")</f>
        <v/>
      </c>
      <c r="G44" s="93" t="str">
        <f>IF(D44="","",HYPERLINK("#"&amp;D44&amp;共通設定!$F$8&amp;"A1","-&gt;"))</f>
        <v/>
      </c>
    </row>
    <row r="45" spans="2:7" ht="14.25" customHeight="1" x14ac:dyDescent="0.2">
      <c r="B45" s="88" t="str">
        <f t="shared" si="0"/>
        <v/>
      </c>
      <c r="C45" s="88"/>
      <c r="D45" s="88"/>
      <c r="E45" s="92"/>
      <c r="F45" s="88" t="str">
        <f ca="1">IF(D45&lt;&gt;"",INDIRECT(D45&amp;共通設定!$F$8&amp;"L1"),"")</f>
        <v/>
      </c>
      <c r="G45" s="93" t="str">
        <f>IF(D45="","",HYPERLINK("#"&amp;D45&amp;共通設定!$F$8&amp;"A1","-&gt;"))</f>
        <v/>
      </c>
    </row>
    <row r="46" spans="2:7" ht="14.25" customHeight="1" x14ac:dyDescent="0.2">
      <c r="B46" s="88" t="str">
        <f t="shared" si="0"/>
        <v/>
      </c>
      <c r="C46" s="88"/>
      <c r="D46" s="88"/>
      <c r="E46" s="92"/>
      <c r="F46" s="88" t="str">
        <f ca="1">IF(D46&lt;&gt;"",INDIRECT(D46&amp;共通設定!$F$8&amp;"L1"),"")</f>
        <v/>
      </c>
      <c r="G46" s="93" t="str">
        <f>IF(D46="","",HYPERLINK("#"&amp;D46&amp;共通設定!$F$8&amp;"A1","-&gt;"))</f>
        <v/>
      </c>
    </row>
    <row r="47" spans="2:7" ht="14.25" customHeight="1" x14ac:dyDescent="0.2">
      <c r="B47" s="88" t="str">
        <f t="shared" si="0"/>
        <v/>
      </c>
      <c r="C47" s="88"/>
      <c r="D47" s="88"/>
      <c r="E47" s="92"/>
      <c r="F47" s="88" t="str">
        <f ca="1">IF(D47&lt;&gt;"",INDIRECT(D47&amp;共通設定!$F$8&amp;"L1"),"")</f>
        <v/>
      </c>
      <c r="G47" s="93" t="str">
        <f>IF(D47="","",HYPERLINK("#"&amp;D47&amp;共通設定!$F$8&amp;"A1","-&gt;"))</f>
        <v/>
      </c>
    </row>
    <row r="48" spans="2:7" ht="14.25" customHeight="1" x14ac:dyDescent="0.2">
      <c r="B48" s="88" t="str">
        <f t="shared" si="0"/>
        <v/>
      </c>
      <c r="C48" s="88"/>
      <c r="D48" s="88"/>
      <c r="E48" s="92"/>
      <c r="F48" s="88" t="str">
        <f ca="1">IF(D48&lt;&gt;"",INDIRECT(D48&amp;共通設定!$F$8&amp;"L1"),"")</f>
        <v/>
      </c>
      <c r="G48" s="93" t="str">
        <f>IF(D48="","",HYPERLINK("#"&amp;D48&amp;共通設定!$F$8&amp;"A1","-&gt;"))</f>
        <v/>
      </c>
    </row>
    <row r="49" spans="2:7" ht="14.25" customHeight="1" x14ac:dyDescent="0.2">
      <c r="B49" s="88" t="str">
        <f t="shared" si="0"/>
        <v/>
      </c>
      <c r="C49" s="88"/>
      <c r="D49" s="92"/>
      <c r="E49" s="92"/>
      <c r="F49" s="88" t="str">
        <f ca="1">IF(D49&lt;&gt;"",INDIRECT(D49&amp;共通設定!$F$8&amp;"L1"),"")</f>
        <v/>
      </c>
      <c r="G49" s="93" t="str">
        <f>IF(D49="","",HYPERLINK("#"&amp;D49&amp;共通設定!$F$8&amp;"A1","-&gt;"))</f>
        <v/>
      </c>
    </row>
    <row r="50" spans="2:7" ht="14.25" customHeight="1" x14ac:dyDescent="0.2">
      <c r="B50" s="88" t="str">
        <f t="shared" si="0"/>
        <v/>
      </c>
      <c r="C50" s="88"/>
      <c r="D50" s="88"/>
      <c r="E50" s="92"/>
      <c r="F50" s="88" t="str">
        <f ca="1">IF(D50&lt;&gt;"",INDIRECT(D50&amp;共通設定!$F$8&amp;"L1"),"")</f>
        <v/>
      </c>
      <c r="G50" s="93" t="str">
        <f>IF(D50="","",HYPERLINK("#"&amp;D50&amp;共通設定!$F$8&amp;"A1","-&gt;"))</f>
        <v/>
      </c>
    </row>
    <row r="51" spans="2:7" ht="14.25" customHeight="1" x14ac:dyDescent="0.2">
      <c r="B51" s="88" t="str">
        <f t="shared" si="0"/>
        <v/>
      </c>
      <c r="C51" s="88"/>
      <c r="D51" s="88"/>
      <c r="E51" s="92"/>
      <c r="F51" s="88" t="str">
        <f ca="1">IF(D51&lt;&gt;"",INDIRECT(D51&amp;共通設定!$F$8&amp;"L1"),"")</f>
        <v/>
      </c>
      <c r="G51" s="93" t="str">
        <f>IF(D51="","",HYPERLINK("#"&amp;D51&amp;共通設定!$F$8&amp;"A1","-&gt;"))</f>
        <v/>
      </c>
    </row>
    <row r="52" spans="2:7" ht="14.25" customHeight="1" x14ac:dyDescent="0.2">
      <c r="B52" s="88" t="str">
        <f t="shared" si="0"/>
        <v/>
      </c>
      <c r="C52" s="88"/>
      <c r="D52" s="88"/>
      <c r="E52" s="92"/>
      <c r="F52" s="88" t="str">
        <f ca="1">IF(D52&lt;&gt;"",INDIRECT(D52&amp;共通設定!$F$8&amp;"L1"),"")</f>
        <v/>
      </c>
      <c r="G52" s="93" t="str">
        <f>IF(D52="","",HYPERLINK("#"&amp;D52&amp;共通設定!$F$8&amp;"A1","-&gt;"))</f>
        <v/>
      </c>
    </row>
    <row r="53" spans="2:7" ht="14.25" customHeight="1" x14ac:dyDescent="0.2">
      <c r="B53" s="88" t="str">
        <f t="shared" si="0"/>
        <v/>
      </c>
      <c r="C53" s="88"/>
      <c r="D53" s="92"/>
      <c r="E53" s="92"/>
      <c r="F53" s="88" t="str">
        <f ca="1">IF(D53&lt;&gt;"",INDIRECT(D53&amp;共通設定!$F$8&amp;"L1"),"")</f>
        <v/>
      </c>
      <c r="G53" s="93" t="str">
        <f>IF(D53="","",HYPERLINK("#"&amp;D53&amp;共通設定!$F$8&amp;"A1","-&gt;"))</f>
        <v/>
      </c>
    </row>
    <row r="54" spans="2:7" ht="14.25" customHeight="1" x14ac:dyDescent="0.2">
      <c r="B54" s="88" t="str">
        <f t="shared" si="0"/>
        <v/>
      </c>
      <c r="C54" s="88"/>
      <c r="D54" s="92"/>
      <c r="E54" s="92"/>
      <c r="F54" s="88" t="str">
        <f ca="1">IF(D54&lt;&gt;"",INDIRECT(D54&amp;共通設定!$F$8&amp;"L1"),"")</f>
        <v/>
      </c>
      <c r="G54" s="93" t="str">
        <f>IF(D54="","",HYPERLINK("#"&amp;D54&amp;共通設定!$F$8&amp;"A1","-&gt;"))</f>
        <v/>
      </c>
    </row>
    <row r="55" spans="2:7" ht="14.25" customHeight="1" x14ac:dyDescent="0.2">
      <c r="B55" s="88" t="str">
        <f t="shared" si="0"/>
        <v/>
      </c>
      <c r="C55" s="88"/>
      <c r="D55" s="92"/>
      <c r="E55" s="92"/>
      <c r="F55" s="88" t="str">
        <f ca="1">IF(D55&lt;&gt;"",INDIRECT(D55&amp;共通設定!$F$8&amp;"L1"),"")</f>
        <v/>
      </c>
      <c r="G55" s="93" t="str">
        <f>IF(D55="","",HYPERLINK("#"&amp;D55&amp;共通設定!$F$8&amp;"A1","-&gt;"))</f>
        <v/>
      </c>
    </row>
    <row r="56" spans="2:7" ht="14.25" customHeight="1" x14ac:dyDescent="0.2">
      <c r="B56" s="88" t="str">
        <f t="shared" si="0"/>
        <v/>
      </c>
      <c r="C56" s="88"/>
      <c r="D56" s="92"/>
      <c r="E56" s="92"/>
      <c r="F56" s="88" t="str">
        <f ca="1">IF(D56&lt;&gt;"",INDIRECT(D56&amp;共通設定!$F$8&amp;"L1"),"")</f>
        <v/>
      </c>
      <c r="G56" s="93" t="str">
        <f>IF(D56="","",HYPERLINK("#"&amp;D56&amp;共通設定!$F$8&amp;"A1","-&gt;"))</f>
        <v/>
      </c>
    </row>
    <row r="57" spans="2:7" ht="14.25" customHeight="1" x14ac:dyDescent="0.2">
      <c r="B57" s="88" t="str">
        <f t="shared" si="0"/>
        <v/>
      </c>
      <c r="C57" s="88"/>
      <c r="D57" s="92"/>
      <c r="E57" s="92"/>
      <c r="F57" s="88" t="str">
        <f ca="1">IF(D57&lt;&gt;"",INDIRECT(D57&amp;共通設定!$F$8&amp;"L1"),"")</f>
        <v/>
      </c>
      <c r="G57" s="93" t="str">
        <f>IF(D57="","",HYPERLINK("#"&amp;D57&amp;共通設定!$F$8&amp;"A1","-&gt;"))</f>
        <v/>
      </c>
    </row>
    <row r="58" spans="2:7" ht="14.25" customHeight="1" x14ac:dyDescent="0.2">
      <c r="B58" s="88" t="str">
        <f t="shared" si="0"/>
        <v/>
      </c>
      <c r="C58" s="88"/>
      <c r="D58" s="88"/>
      <c r="E58" s="92"/>
      <c r="F58" s="88" t="str">
        <f ca="1">IF(D58&lt;&gt;"",INDIRECT(D58&amp;共通設定!$F$8&amp;"L1"),"")</f>
        <v/>
      </c>
      <c r="G58" s="93" t="str">
        <f>IF(D58="","",HYPERLINK("#"&amp;D58&amp;共通設定!$F$8&amp;"A1","-&gt;"))</f>
        <v/>
      </c>
    </row>
    <row r="59" spans="2:7" ht="14.25" customHeight="1" x14ac:dyDescent="0.2">
      <c r="B59" s="88" t="str">
        <f t="shared" si="0"/>
        <v/>
      </c>
      <c r="C59" s="88"/>
      <c r="D59" s="88"/>
      <c r="E59" s="92"/>
      <c r="F59" s="88" t="str">
        <f ca="1">IF(D59&lt;&gt;"",INDIRECT(D59&amp;共通設定!$F$8&amp;"L1"),"")</f>
        <v/>
      </c>
      <c r="G59" s="93" t="str">
        <f>IF(D59="","",HYPERLINK("#"&amp;D59&amp;共通設定!$F$8&amp;"A1","-&gt;"))</f>
        <v/>
      </c>
    </row>
    <row r="60" spans="2:7" ht="14.25" customHeight="1" x14ac:dyDescent="0.2">
      <c r="B60" s="88" t="str">
        <f t="shared" si="0"/>
        <v/>
      </c>
      <c r="C60" s="88"/>
      <c r="D60" s="88"/>
      <c r="E60" s="92"/>
      <c r="F60" s="88" t="str">
        <f ca="1">IF(D60&lt;&gt;"",INDIRECT(D60&amp;共通設定!$F$8&amp;"L1"),"")</f>
        <v/>
      </c>
      <c r="G60" s="93" t="str">
        <f>IF(D60="","",HYPERLINK("#"&amp;D60&amp;共通設定!$F$8&amp;"A1","-&gt;"))</f>
        <v/>
      </c>
    </row>
    <row r="61" spans="2:7" ht="14.25" customHeight="1" x14ac:dyDescent="0.2">
      <c r="B61" s="88" t="str">
        <f t="shared" si="0"/>
        <v/>
      </c>
      <c r="C61" s="88"/>
      <c r="D61" s="88"/>
      <c r="E61" s="92"/>
      <c r="F61" s="88" t="str">
        <f ca="1">IF(D61&lt;&gt;"",INDIRECT(D61&amp;共通設定!$F$8&amp;"L1"),"")</f>
        <v/>
      </c>
      <c r="G61" s="93" t="str">
        <f>IF(D61="","",HYPERLINK("#"&amp;D61&amp;共通設定!$F$8&amp;"A1","-&gt;"))</f>
        <v/>
      </c>
    </row>
    <row r="62" spans="2:7" ht="14.25" customHeight="1" x14ac:dyDescent="0.2">
      <c r="B62" s="88" t="str">
        <f t="shared" si="0"/>
        <v/>
      </c>
      <c r="C62" s="88"/>
      <c r="D62" s="88"/>
      <c r="E62" s="92"/>
      <c r="F62" s="88" t="str">
        <f ca="1">IF(D62&lt;&gt;"",INDIRECT(D62&amp;共通設定!$F$8&amp;"L1"),"")</f>
        <v/>
      </c>
      <c r="G62" s="93" t="str">
        <f>IF(D62="","",HYPERLINK("#"&amp;D62&amp;共通設定!$F$8&amp;"A1","-&gt;"))</f>
        <v/>
      </c>
    </row>
    <row r="63" spans="2:7" ht="14.25" customHeight="1" x14ac:dyDescent="0.2">
      <c r="B63" s="88" t="str">
        <f t="shared" si="0"/>
        <v/>
      </c>
      <c r="C63" s="88"/>
      <c r="D63" s="88"/>
      <c r="E63" s="92"/>
      <c r="F63" s="88" t="str">
        <f ca="1">IF(D63&lt;&gt;"",INDIRECT(D63&amp;共通設定!$F$8&amp;"L1"),"")</f>
        <v/>
      </c>
      <c r="G63" s="93" t="str">
        <f>IF(D63="","",HYPERLINK("#"&amp;D63&amp;共通設定!$F$8&amp;"A1","-&gt;"))</f>
        <v/>
      </c>
    </row>
    <row r="64" spans="2:7" ht="14.25" customHeight="1" x14ac:dyDescent="0.2">
      <c r="B64" s="88" t="str">
        <f t="shared" si="0"/>
        <v/>
      </c>
      <c r="C64" s="88"/>
      <c r="D64" s="88"/>
      <c r="E64" s="92"/>
      <c r="F64" s="88" t="str">
        <f ca="1">IF(D64&lt;&gt;"",INDIRECT(D64&amp;共通設定!$F$8&amp;"L1"),"")</f>
        <v/>
      </c>
      <c r="G64" s="93" t="str">
        <f>IF(D64="","",HYPERLINK("#"&amp;D64&amp;共通設定!$F$8&amp;"A1","-&gt;"))</f>
        <v/>
      </c>
    </row>
    <row r="65" spans="2:7" ht="14.25" customHeight="1" x14ac:dyDescent="0.2">
      <c r="B65" s="88" t="str">
        <f t="shared" si="0"/>
        <v/>
      </c>
      <c r="C65" s="88"/>
      <c r="D65" s="88"/>
      <c r="E65" s="92"/>
      <c r="F65" s="88" t="str">
        <f ca="1">IF(D65&lt;&gt;"",INDIRECT(D65&amp;共通設定!$F$8&amp;"L1"),"")</f>
        <v/>
      </c>
      <c r="G65" s="93" t="str">
        <f>IF(D65="","",HYPERLINK("#"&amp;D65&amp;共通設定!$F$8&amp;"A1","-&gt;"))</f>
        <v/>
      </c>
    </row>
    <row r="66" spans="2:7" ht="14.25" customHeight="1" x14ac:dyDescent="0.2">
      <c r="B66" s="94" t="str">
        <f t="shared" si="0"/>
        <v/>
      </c>
      <c r="C66" s="94"/>
      <c r="D66" s="95"/>
      <c r="E66" s="95"/>
      <c r="F66" s="94" t="str">
        <f ca="1">IF(D66&lt;&gt;"",INDIRECT(D66&amp;共通設定!$F$8&amp;"L1"),"")</f>
        <v/>
      </c>
      <c r="G66" s="96" t="str">
        <f>IF(D66="","",HYPERLINK("#"&amp;D66&amp;共通設定!$F$8&amp;"A1","-&gt;"))</f>
        <v/>
      </c>
    </row>
    <row r="67" spans="2:7" x14ac:dyDescent="0.2">
      <c r="G67" s="84"/>
    </row>
    <row r="68" spans="2:7" x14ac:dyDescent="0.2">
      <c r="C68" t="s">
        <v>15</v>
      </c>
      <c r="D68" s="4">
        <f>COUNTA(A4:A66)</f>
        <v>1</v>
      </c>
    </row>
    <row r="69" spans="2:7" x14ac:dyDescent="0.2">
      <c r="B69">
        <v>0</v>
      </c>
      <c r="C69" s="6">
        <v>0</v>
      </c>
      <c r="D69" s="4">
        <f>COUNTIF($A$4:$A$66,"0")</f>
        <v>0</v>
      </c>
      <c r="E69" s="4" t="s">
        <v>16</v>
      </c>
    </row>
    <row r="70" spans="2:7" x14ac:dyDescent="0.2">
      <c r="B70">
        <v>1</v>
      </c>
      <c r="C70" s="6">
        <v>0.2</v>
      </c>
      <c r="D70" s="4">
        <f>COUNTIF($A$4:$A$66,"1")</f>
        <v>0</v>
      </c>
      <c r="E70" s="4" t="s">
        <v>17</v>
      </c>
    </row>
    <row r="71" spans="2:7" x14ac:dyDescent="0.2">
      <c r="B71">
        <v>2</v>
      </c>
      <c r="C71" s="6">
        <v>0.5</v>
      </c>
      <c r="D71" s="4">
        <f>COUNTIF($A$4:$A$66,"2")</f>
        <v>0</v>
      </c>
      <c r="E71" s="4" t="s">
        <v>18</v>
      </c>
    </row>
    <row r="72" spans="2:7" x14ac:dyDescent="0.2">
      <c r="B72">
        <v>3</v>
      </c>
      <c r="C72" s="6">
        <v>0.8</v>
      </c>
      <c r="D72" s="4">
        <f>COUNTIF($A$4:$A$66,"3")</f>
        <v>0</v>
      </c>
      <c r="E72" s="4" t="s">
        <v>19</v>
      </c>
    </row>
    <row r="73" spans="2:7" x14ac:dyDescent="0.2">
      <c r="B73">
        <v>4</v>
      </c>
      <c r="C73" s="6">
        <v>1</v>
      </c>
      <c r="D73" s="4">
        <f>COUNTIF($A$4:$A$66,"4")</f>
        <v>1</v>
      </c>
    </row>
    <row r="74" spans="2:7" x14ac:dyDescent="0.2">
      <c r="C74" t="s">
        <v>20</v>
      </c>
      <c r="D74" s="4">
        <f>IF(D68=0,"",(D70*0.2+D71*0.5+D72*0.8+D73)/D68*100)</f>
        <v>100</v>
      </c>
    </row>
  </sheetData>
  <phoneticPr fontId="14"/>
  <conditionalFormatting sqref="A4:A66">
    <cfRule type="expression" dxfId="8" priority="1" stopIfTrue="1">
      <formula>$A4=1</formula>
    </cfRule>
    <cfRule type="expression" dxfId="7" priority="2" stopIfTrue="1">
      <formula>$A4=2</formula>
    </cfRule>
    <cfRule type="expression" dxfId="6" priority="3" stopIfTrue="1">
      <formula>$A4=3</formula>
    </cfRule>
  </conditionalFormatting>
  <hyperlinks>
    <hyperlink ref="D1" location="項目管理!A1" display="-&gt;項目管理シートへ" xr:uid="{00000000-0004-0000-0200-000000000000}"/>
    <hyperlink ref="C1" location="ＳＱＬ文!A1" display="-&gt;SQL生成シートへ" xr:uid="{00000000-0004-0000-0200-000001000000}"/>
    <hyperlink ref="F1" location="雛形!A1" display="-&gt;雛形シートへ" xr:uid="{00000000-0004-0000-0200-000002000000}"/>
  </hyperlinks>
  <printOptions horizontalCentered="1"/>
  <pageMargins left="0.19652777777777777" right="0.19652777777777777" top="0.59027777777777779" bottom="0.59027777777777779" header="0.51180555555555562" footer="0.51180555555555562"/>
  <pageSetup paperSize="9" scale="89" firstPageNumber="0" orientation="portrait" horizontalDpi="300" verticalDpi="300"/>
  <rowBreaks count="1" manualBreakCount="1">
    <brk id="8" max="16383" man="1"/>
  </rowBreaks>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4"/>
  <dimension ref="A1:V100"/>
  <sheetViews>
    <sheetView workbookViewId="0">
      <selection sqref="A1:B2"/>
    </sheetView>
  </sheetViews>
  <sheetFormatPr defaultColWidth="9" defaultRowHeight="12" x14ac:dyDescent="0.2"/>
  <cols>
    <col min="1" max="1" width="4.1796875" style="53" customWidth="1"/>
    <col min="2" max="2" width="15.81640625" style="53" customWidth="1"/>
    <col min="3" max="3" width="30.6328125" style="53" customWidth="1"/>
    <col min="4" max="4" width="22.6328125" style="53" customWidth="1"/>
    <col min="5" max="5" width="13.1796875" style="53" customWidth="1"/>
    <col min="6" max="6" width="8.1796875" style="68" customWidth="1"/>
    <col min="7" max="8" width="5.1796875" style="68" customWidth="1"/>
    <col min="9" max="9" width="13.1796875" style="68" customWidth="1"/>
    <col min="10" max="10" width="19.81640625" style="53" customWidth="1"/>
    <col min="11" max="11" width="8.6328125" style="53" customWidth="1"/>
    <col min="12" max="12" width="22.1796875" style="53" customWidth="1"/>
    <col min="13" max="14" width="4.6328125" style="53" customWidth="1"/>
    <col min="15" max="15" width="5" style="53" customWidth="1"/>
    <col min="16" max="16" width="11.6328125" style="53" customWidth="1"/>
    <col min="17" max="17" width="2.36328125" style="53" customWidth="1"/>
    <col min="18" max="19" width="9.6328125" style="53" customWidth="1"/>
    <col min="20" max="21" width="9" style="53"/>
    <col min="22" max="22" width="20.6328125" style="53" customWidth="1"/>
    <col min="23" max="16384" width="9" style="53"/>
  </cols>
  <sheetData>
    <row r="1" spans="1:22" ht="15" customHeight="1" x14ac:dyDescent="0.2">
      <c r="A1" s="118" t="s">
        <v>21</v>
      </c>
      <c r="B1" s="118"/>
      <c r="C1" s="48" t="s">
        <v>22</v>
      </c>
      <c r="D1" s="49" t="s">
        <v>23</v>
      </c>
      <c r="E1" s="119" t="s">
        <v>24</v>
      </c>
      <c r="F1" s="119"/>
      <c r="G1" s="119" t="s">
        <v>25</v>
      </c>
      <c r="H1" s="119"/>
      <c r="I1" s="119"/>
      <c r="J1" s="50"/>
      <c r="K1" s="51"/>
      <c r="L1" s="52">
        <f>MAX(F:F)</f>
        <v>0</v>
      </c>
      <c r="P1" s="52" t="str">
        <f>$L$2&amp;" "&amp;$P$5&amp;" "&amp;R2&amp;" "&amp;");"</f>
        <v>CREATE TABLE  (                                                                                                                                                                                                                                                                   );</v>
      </c>
    </row>
    <row r="2" spans="1:22" ht="15" customHeight="1" x14ac:dyDescent="0.2">
      <c r="A2" s="118"/>
      <c r="B2" s="118"/>
      <c r="C2" s="48" t="str">
        <f>IF(共通設定!F4&lt;&gt;"",共通設定!F4,"")</f>
        <v>顧客名は共通設定で</v>
      </c>
      <c r="D2" s="49" t="str">
        <f>IF(共通設定!$F$6&lt;&gt;"",共通設定!$F$6,"")</f>
        <v>システム名は共通設定で</v>
      </c>
      <c r="E2" s="120"/>
      <c r="F2" s="120"/>
      <c r="G2" s="121"/>
      <c r="H2" s="121"/>
      <c r="I2" s="121"/>
      <c r="J2" s="54"/>
      <c r="K2" s="51"/>
      <c r="L2" s="52" t="str">
        <f>"CREATE TABLE "&amp;G2&amp;" ("</f>
        <v>CREATE TABLE  (</v>
      </c>
      <c r="R2" s="52" t="str">
        <f>IF(TRIM($V$5)=")","",$U$2&amp;"  "&amp;$V$5)</f>
        <v/>
      </c>
      <c r="S2" s="52"/>
      <c r="U2" s="52" t="str">
        <f>",CONSTRAINT "&amp;G2&amp;"_key PRIMARY KEY("</f>
        <v>,CONSTRAINT _key PRIMARY KEY(</v>
      </c>
    </row>
    <row r="3" spans="1:22" s="56" customFormat="1" ht="15" customHeight="1" x14ac:dyDescent="0.2">
      <c r="A3" s="55" t="s">
        <v>26</v>
      </c>
      <c r="F3" s="57"/>
      <c r="G3" s="57"/>
      <c r="H3" s="57"/>
      <c r="I3" s="57"/>
    </row>
    <row r="4" spans="1:22" s="62" customFormat="1" ht="15" customHeight="1" x14ac:dyDescent="0.2">
      <c r="A4" s="58" t="s">
        <v>27</v>
      </c>
      <c r="B4" s="58" t="s">
        <v>28</v>
      </c>
      <c r="C4" s="59" t="s">
        <v>349</v>
      </c>
      <c r="D4" s="59" t="s">
        <v>30</v>
      </c>
      <c r="E4" s="59" t="s">
        <v>31</v>
      </c>
      <c r="F4" s="59" t="s">
        <v>32</v>
      </c>
      <c r="G4" s="59" t="s">
        <v>33</v>
      </c>
      <c r="H4" s="60" t="s">
        <v>34</v>
      </c>
      <c r="I4" s="61" t="s">
        <v>303</v>
      </c>
      <c r="J4" s="61" t="s">
        <v>327</v>
      </c>
      <c r="L4" s="62" t="s">
        <v>35</v>
      </c>
      <c r="M4" s="62" t="s">
        <v>303</v>
      </c>
      <c r="N4" s="62" t="s">
        <v>34</v>
      </c>
      <c r="P4" s="62" t="s">
        <v>36</v>
      </c>
      <c r="R4" s="62" t="s">
        <v>37</v>
      </c>
      <c r="T4" s="62" t="s">
        <v>38</v>
      </c>
    </row>
    <row r="5" spans="1:22" s="56" customFormat="1" ht="15" customHeight="1" x14ac:dyDescent="0.2">
      <c r="A5" s="63">
        <v>1</v>
      </c>
      <c r="B5" s="63"/>
      <c r="C5" s="63"/>
      <c r="D5" s="63" t="str">
        <f t="shared" ref="D5:D35" si="0">IF($C5&lt;&gt;"",IF(ISERROR(VLOOKUP($C5,FIELD_LIST,2,FALSE))=FALSE,VLOOKUP($C5,FIELD_LIST,2,FALSE),""),"")</f>
        <v/>
      </c>
      <c r="E5" s="63" t="str">
        <f t="shared" ref="E5:E35" si="1">IF($C5&lt;&gt;"",IF(ISERROR(VLOOKUP($C5,FIELD_LIST,3,FALSE))=FALSE,VLOOKUP($C5,FIELD_LIST,3,FALSE),""),"")</f>
        <v/>
      </c>
      <c r="F5" s="63" t="str">
        <f t="shared" ref="F5:F35" si="2">IF($C5&lt;&gt;"",IF(ISERROR(VLOOKUP($C5,FIELD_LIST,4,FALSE))=FALSE,VLOOKUP($C5,FIELD_LIST,4,FALSE),""),"")</f>
        <v/>
      </c>
      <c r="G5" s="70" t="str">
        <f t="shared" ref="G5:G35" si="3">IF($C5&lt;&gt;"",IF(ISERROR(VLOOKUP($C5,FIELD_LIST,5,FALSE))=FALSE,VLOOKUP($C5,FIELD_LIST,5,FALSE),""),"")</f>
        <v/>
      </c>
      <c r="H5" s="64" t="str">
        <f>IF(G5="○","○","")</f>
        <v/>
      </c>
      <c r="I5" s="69"/>
      <c r="J5" s="65"/>
      <c r="L5" s="66" t="str">
        <f t="shared" ref="L5:L35" si="4">IF(B5="合計","",IF(D5="","",D5&amp;" "&amp;E5))</f>
        <v/>
      </c>
      <c r="M5" s="66" t="str">
        <f>IF($I5&lt;&gt;""," DEFAULT '"&amp;$I5&amp;"' ","")</f>
        <v/>
      </c>
      <c r="N5" s="66" t="str">
        <f>IF($H5="○","NOT NULL","")</f>
        <v/>
      </c>
      <c r="O5" s="66" t="str">
        <f>IF(L5=");","",IF(TRIM(L5)="","",L5&amp;"  "&amp;M5&amp;N5))</f>
        <v/>
      </c>
      <c r="P5" s="66" t="str">
        <f>O5&amp;P6</f>
        <v xml:space="preserve">                                                                                                                                                                                                                                                                </v>
      </c>
      <c r="R5" s="66" t="str">
        <f>IF(B5="合計",")",IF($G5="○",IF(D5&lt;&gt;"",D5,""),""))</f>
        <v/>
      </c>
      <c r="S5" s="66" t="str">
        <f>S4&amp;R5</f>
        <v/>
      </c>
      <c r="T5" s="66" t="str">
        <f t="shared" ref="T5:T35" si="5">IF(R5="","",IF(R5=")","",IF(TRIM(S4)&lt;&gt;"",",","")))</f>
        <v/>
      </c>
      <c r="U5" s="66" t="str">
        <f>IF(R5="","",T5&amp;R5)</f>
        <v/>
      </c>
      <c r="V5" s="66" t="str">
        <f t="shared" ref="V5:V68" si="6">U5&amp;V6</f>
        <v xml:space="preserve">)                                                                </v>
      </c>
    </row>
    <row r="6" spans="1:22" s="56" customFormat="1" ht="15" customHeight="1" x14ac:dyDescent="0.2">
      <c r="A6" s="63">
        <v>2</v>
      </c>
      <c r="B6" s="63"/>
      <c r="C6" s="63"/>
      <c r="D6" s="63" t="str">
        <f t="shared" si="0"/>
        <v/>
      </c>
      <c r="E6" s="63" t="str">
        <f t="shared" si="1"/>
        <v/>
      </c>
      <c r="F6" s="63" t="str">
        <f t="shared" si="2"/>
        <v/>
      </c>
      <c r="G6" s="70" t="str">
        <f t="shared" si="3"/>
        <v/>
      </c>
      <c r="H6" s="64" t="str">
        <f t="shared" ref="H6:H35" si="7">IF(G6="○","○","")</f>
        <v/>
      </c>
      <c r="I6" s="65"/>
      <c r="J6" s="65"/>
      <c r="L6" s="66" t="str">
        <f t="shared" si="4"/>
        <v/>
      </c>
      <c r="M6" s="66" t="str">
        <f t="shared" ref="M6:M36" si="8">IF($I6&lt;&gt;""," DEFAULT '"&amp;$I6&amp;"' ","")</f>
        <v/>
      </c>
      <c r="N6" s="66" t="str">
        <f t="shared" ref="N6:N36" si="9">IF($H6="○","NOT NULL","")</f>
        <v/>
      </c>
      <c r="O6" s="66" t="str">
        <f>IF(L6=");","",IF(TRIM(L6)="","",","&amp;L6&amp;"  "&amp;M6&amp;N6))</f>
        <v/>
      </c>
      <c r="P6" s="66" t="str">
        <f t="shared" ref="P6:P69" si="10">O6&amp;P7</f>
        <v xml:space="preserve">                                                                                                                                                                                                                                                                </v>
      </c>
      <c r="R6" s="66" t="str">
        <f t="shared" ref="R6:R36" si="11">IF(B6="合計",")",IF($G6="○",IF(D6&lt;&gt;"",D6,""),""))</f>
        <v/>
      </c>
      <c r="S6" s="66" t="str">
        <f>S5&amp;R6</f>
        <v/>
      </c>
      <c r="T6" s="66" t="str">
        <f t="shared" si="5"/>
        <v/>
      </c>
      <c r="U6" s="66" t="str">
        <f t="shared" ref="U6:U36" si="12">IF(R6="","",T6&amp;R6)</f>
        <v/>
      </c>
      <c r="V6" s="66" t="str">
        <f t="shared" si="6"/>
        <v xml:space="preserve">)                                                                </v>
      </c>
    </row>
    <row r="7" spans="1:22" s="56" customFormat="1" ht="15" customHeight="1" x14ac:dyDescent="0.2">
      <c r="A7" s="63">
        <v>3</v>
      </c>
      <c r="B7" s="63"/>
      <c r="C7" s="63"/>
      <c r="D7" s="63" t="str">
        <f t="shared" si="0"/>
        <v/>
      </c>
      <c r="E7" s="63" t="str">
        <f t="shared" si="1"/>
        <v/>
      </c>
      <c r="F7" s="63" t="str">
        <f t="shared" si="2"/>
        <v/>
      </c>
      <c r="G7" s="70" t="str">
        <f t="shared" si="3"/>
        <v/>
      </c>
      <c r="H7" s="64" t="str">
        <f t="shared" si="7"/>
        <v/>
      </c>
      <c r="I7" s="65"/>
      <c r="J7" s="65"/>
      <c r="L7" s="66" t="str">
        <f t="shared" si="4"/>
        <v/>
      </c>
      <c r="M7" s="66" t="str">
        <f t="shared" si="8"/>
        <v/>
      </c>
      <c r="N7" s="66" t="str">
        <f t="shared" si="9"/>
        <v/>
      </c>
      <c r="O7" s="66" t="str">
        <f t="shared" ref="O7:O36" si="13">IF(L7=");","",IF(TRIM(L7)="","",","&amp;L7&amp;"  "&amp;M7&amp;N7))</f>
        <v/>
      </c>
      <c r="P7" s="66" t="str">
        <f t="shared" si="10"/>
        <v xml:space="preserve">                                                                                                                                                                                                                                                                </v>
      </c>
      <c r="R7" s="66" t="str">
        <f t="shared" si="11"/>
        <v/>
      </c>
      <c r="S7" s="66" t="str">
        <f t="shared" ref="S7:S36" si="14">S6&amp;R7</f>
        <v/>
      </c>
      <c r="T7" s="66" t="str">
        <f t="shared" si="5"/>
        <v/>
      </c>
      <c r="U7" s="66" t="str">
        <f t="shared" si="12"/>
        <v/>
      </c>
      <c r="V7" s="66" t="str">
        <f t="shared" si="6"/>
        <v xml:space="preserve">)                                                                </v>
      </c>
    </row>
    <row r="8" spans="1:22" s="56" customFormat="1" ht="15" customHeight="1" x14ac:dyDescent="0.2">
      <c r="A8" s="63">
        <v>4</v>
      </c>
      <c r="B8" s="63"/>
      <c r="C8" s="63"/>
      <c r="D8" s="63" t="str">
        <f t="shared" si="0"/>
        <v/>
      </c>
      <c r="E8" s="63" t="str">
        <f t="shared" si="1"/>
        <v/>
      </c>
      <c r="F8" s="63" t="str">
        <f t="shared" si="2"/>
        <v/>
      </c>
      <c r="G8" s="70" t="str">
        <f t="shared" si="3"/>
        <v/>
      </c>
      <c r="H8" s="64" t="str">
        <f t="shared" si="7"/>
        <v/>
      </c>
      <c r="I8" s="65"/>
      <c r="J8" s="65"/>
      <c r="L8" s="66" t="str">
        <f t="shared" si="4"/>
        <v/>
      </c>
      <c r="M8" s="66" t="str">
        <f t="shared" si="8"/>
        <v/>
      </c>
      <c r="N8" s="66" t="str">
        <f t="shared" si="9"/>
        <v/>
      </c>
      <c r="O8" s="66" t="str">
        <f t="shared" si="13"/>
        <v/>
      </c>
      <c r="P8" s="66" t="str">
        <f t="shared" si="10"/>
        <v xml:space="preserve">                                                                                                                                                                                                                                                                </v>
      </c>
      <c r="R8" s="66" t="str">
        <f t="shared" si="11"/>
        <v/>
      </c>
      <c r="S8" s="66" t="str">
        <f t="shared" si="14"/>
        <v/>
      </c>
      <c r="T8" s="66" t="str">
        <f t="shared" si="5"/>
        <v/>
      </c>
      <c r="U8" s="66" t="str">
        <f t="shared" si="12"/>
        <v/>
      </c>
      <c r="V8" s="66" t="str">
        <f t="shared" si="6"/>
        <v xml:space="preserve">)                                                                </v>
      </c>
    </row>
    <row r="9" spans="1:22" s="56" customFormat="1" ht="15" customHeight="1" x14ac:dyDescent="0.2">
      <c r="A9" s="63">
        <v>5</v>
      </c>
      <c r="B9" s="63"/>
      <c r="C9" s="63"/>
      <c r="D9" s="63" t="str">
        <f t="shared" si="0"/>
        <v/>
      </c>
      <c r="E9" s="63" t="str">
        <f t="shared" si="1"/>
        <v/>
      </c>
      <c r="F9" s="63" t="str">
        <f t="shared" si="2"/>
        <v/>
      </c>
      <c r="G9" s="70" t="str">
        <f t="shared" si="3"/>
        <v/>
      </c>
      <c r="H9" s="64" t="str">
        <f t="shared" si="7"/>
        <v/>
      </c>
      <c r="I9" s="65"/>
      <c r="J9" s="65"/>
      <c r="L9" s="66" t="str">
        <f t="shared" si="4"/>
        <v/>
      </c>
      <c r="M9" s="66" t="str">
        <f t="shared" si="8"/>
        <v/>
      </c>
      <c r="N9" s="66" t="str">
        <f t="shared" si="9"/>
        <v/>
      </c>
      <c r="O9" s="66" t="str">
        <f t="shared" si="13"/>
        <v/>
      </c>
      <c r="P9" s="66" t="str">
        <f t="shared" si="10"/>
        <v xml:space="preserve">                                                                                                                                                                                                                                                                </v>
      </c>
      <c r="R9" s="66" t="str">
        <f t="shared" si="11"/>
        <v/>
      </c>
      <c r="S9" s="66" t="str">
        <f t="shared" si="14"/>
        <v/>
      </c>
      <c r="T9" s="66" t="str">
        <f t="shared" si="5"/>
        <v/>
      </c>
      <c r="U9" s="66" t="str">
        <f t="shared" si="12"/>
        <v/>
      </c>
      <c r="V9" s="66" t="str">
        <f t="shared" si="6"/>
        <v xml:space="preserve">)                                                                </v>
      </c>
    </row>
    <row r="10" spans="1:22" s="56" customFormat="1" ht="15" customHeight="1" x14ac:dyDescent="0.2">
      <c r="A10" s="63">
        <v>6</v>
      </c>
      <c r="B10" s="63"/>
      <c r="C10" s="63"/>
      <c r="D10" s="63" t="str">
        <f t="shared" si="0"/>
        <v/>
      </c>
      <c r="E10" s="63" t="str">
        <f t="shared" si="1"/>
        <v/>
      </c>
      <c r="F10" s="63" t="str">
        <f t="shared" si="2"/>
        <v/>
      </c>
      <c r="G10" s="70" t="str">
        <f t="shared" si="3"/>
        <v/>
      </c>
      <c r="H10" s="64" t="str">
        <f t="shared" si="7"/>
        <v/>
      </c>
      <c r="I10" s="65"/>
      <c r="J10" s="65"/>
      <c r="L10" s="66" t="str">
        <f t="shared" si="4"/>
        <v/>
      </c>
      <c r="M10" s="66" t="str">
        <f t="shared" si="8"/>
        <v/>
      </c>
      <c r="N10" s="66" t="str">
        <f t="shared" si="9"/>
        <v/>
      </c>
      <c r="O10" s="66" t="str">
        <f t="shared" si="13"/>
        <v/>
      </c>
      <c r="P10" s="66" t="str">
        <f t="shared" si="10"/>
        <v xml:space="preserve">                                                                                                                                                                                                                                                                </v>
      </c>
      <c r="R10" s="66" t="str">
        <f t="shared" si="11"/>
        <v/>
      </c>
      <c r="S10" s="66" t="str">
        <f t="shared" si="14"/>
        <v/>
      </c>
      <c r="T10" s="66" t="str">
        <f t="shared" si="5"/>
        <v/>
      </c>
      <c r="U10" s="66" t="str">
        <f t="shared" si="12"/>
        <v/>
      </c>
      <c r="V10" s="66" t="str">
        <f t="shared" si="6"/>
        <v xml:space="preserve">)                                                                </v>
      </c>
    </row>
    <row r="11" spans="1:22" s="56" customFormat="1" ht="15" customHeight="1" x14ac:dyDescent="0.2">
      <c r="A11" s="63">
        <v>7</v>
      </c>
      <c r="B11" s="63"/>
      <c r="C11" s="63"/>
      <c r="D11" s="63" t="str">
        <f t="shared" si="0"/>
        <v/>
      </c>
      <c r="E11" s="63" t="str">
        <f t="shared" si="1"/>
        <v/>
      </c>
      <c r="F11" s="63" t="str">
        <f t="shared" si="2"/>
        <v/>
      </c>
      <c r="G11" s="70" t="str">
        <f t="shared" si="3"/>
        <v/>
      </c>
      <c r="H11" s="64" t="str">
        <f t="shared" si="7"/>
        <v/>
      </c>
      <c r="I11" s="65"/>
      <c r="J11" s="65"/>
      <c r="L11" s="66" t="str">
        <f t="shared" si="4"/>
        <v/>
      </c>
      <c r="M11" s="66" t="str">
        <f t="shared" si="8"/>
        <v/>
      </c>
      <c r="N11" s="66" t="str">
        <f t="shared" si="9"/>
        <v/>
      </c>
      <c r="O11" s="66" t="str">
        <f t="shared" si="13"/>
        <v/>
      </c>
      <c r="P11" s="66" t="str">
        <f t="shared" si="10"/>
        <v xml:space="preserve">                                                                                                                                                                                                                                                                </v>
      </c>
      <c r="R11" s="66" t="str">
        <f t="shared" si="11"/>
        <v/>
      </c>
      <c r="S11" s="66" t="str">
        <f t="shared" si="14"/>
        <v/>
      </c>
      <c r="T11" s="66" t="str">
        <f t="shared" si="5"/>
        <v/>
      </c>
      <c r="U11" s="66" t="str">
        <f t="shared" si="12"/>
        <v/>
      </c>
      <c r="V11" s="66" t="str">
        <f t="shared" si="6"/>
        <v xml:space="preserve">)                                                                </v>
      </c>
    </row>
    <row r="12" spans="1:22" s="56" customFormat="1" ht="15" customHeight="1" x14ac:dyDescent="0.2">
      <c r="A12" s="63">
        <v>8</v>
      </c>
      <c r="B12" s="63"/>
      <c r="C12" s="63"/>
      <c r="D12" s="63" t="str">
        <f t="shared" si="0"/>
        <v/>
      </c>
      <c r="E12" s="63" t="str">
        <f t="shared" si="1"/>
        <v/>
      </c>
      <c r="F12" s="63" t="str">
        <f t="shared" si="2"/>
        <v/>
      </c>
      <c r="G12" s="70" t="str">
        <f t="shared" si="3"/>
        <v/>
      </c>
      <c r="H12" s="64" t="str">
        <f t="shared" si="7"/>
        <v/>
      </c>
      <c r="I12" s="65"/>
      <c r="J12" s="65"/>
      <c r="L12" s="66" t="str">
        <f t="shared" si="4"/>
        <v/>
      </c>
      <c r="M12" s="66" t="str">
        <f t="shared" si="8"/>
        <v/>
      </c>
      <c r="N12" s="66" t="str">
        <f t="shared" si="9"/>
        <v/>
      </c>
      <c r="O12" s="66" t="str">
        <f t="shared" si="13"/>
        <v/>
      </c>
      <c r="P12" s="66" t="str">
        <f t="shared" si="10"/>
        <v xml:space="preserve">                                                                                                                                                                                                                                                                </v>
      </c>
      <c r="R12" s="66" t="str">
        <f t="shared" si="11"/>
        <v/>
      </c>
      <c r="S12" s="66" t="str">
        <f t="shared" si="14"/>
        <v/>
      </c>
      <c r="T12" s="66" t="str">
        <f t="shared" si="5"/>
        <v/>
      </c>
      <c r="U12" s="66" t="str">
        <f t="shared" si="12"/>
        <v/>
      </c>
      <c r="V12" s="66" t="str">
        <f t="shared" si="6"/>
        <v xml:space="preserve">)                                                                </v>
      </c>
    </row>
    <row r="13" spans="1:22" s="56" customFormat="1" ht="15" customHeight="1" x14ac:dyDescent="0.2">
      <c r="A13" s="63">
        <v>9</v>
      </c>
      <c r="B13" s="63"/>
      <c r="C13" s="63"/>
      <c r="D13" s="63" t="str">
        <f t="shared" si="0"/>
        <v/>
      </c>
      <c r="E13" s="63" t="str">
        <f t="shared" si="1"/>
        <v/>
      </c>
      <c r="F13" s="63" t="str">
        <f t="shared" si="2"/>
        <v/>
      </c>
      <c r="G13" s="70" t="str">
        <f t="shared" si="3"/>
        <v/>
      </c>
      <c r="H13" s="64" t="str">
        <f t="shared" si="7"/>
        <v/>
      </c>
      <c r="I13" s="65"/>
      <c r="J13" s="65"/>
      <c r="L13" s="66" t="str">
        <f t="shared" si="4"/>
        <v/>
      </c>
      <c r="M13" s="66" t="str">
        <f t="shared" si="8"/>
        <v/>
      </c>
      <c r="N13" s="66" t="str">
        <f t="shared" si="9"/>
        <v/>
      </c>
      <c r="O13" s="66" t="str">
        <f t="shared" si="13"/>
        <v/>
      </c>
      <c r="P13" s="66" t="str">
        <f t="shared" si="10"/>
        <v xml:space="preserve">                                                                                                                                                                                                                                                                </v>
      </c>
      <c r="R13" s="66" t="str">
        <f t="shared" si="11"/>
        <v/>
      </c>
      <c r="S13" s="66" t="str">
        <f t="shared" si="14"/>
        <v/>
      </c>
      <c r="T13" s="66" t="str">
        <f t="shared" si="5"/>
        <v/>
      </c>
      <c r="U13" s="66" t="str">
        <f t="shared" si="12"/>
        <v/>
      </c>
      <c r="V13" s="66" t="str">
        <f t="shared" si="6"/>
        <v xml:space="preserve">)                                                                </v>
      </c>
    </row>
    <row r="14" spans="1:22" s="56" customFormat="1" ht="15" customHeight="1" x14ac:dyDescent="0.2">
      <c r="A14" s="63">
        <v>10</v>
      </c>
      <c r="B14" s="63"/>
      <c r="C14" s="63"/>
      <c r="D14" s="63" t="str">
        <f t="shared" si="0"/>
        <v/>
      </c>
      <c r="E14" s="63" t="str">
        <f t="shared" si="1"/>
        <v/>
      </c>
      <c r="F14" s="63" t="str">
        <f t="shared" si="2"/>
        <v/>
      </c>
      <c r="G14" s="70" t="str">
        <f t="shared" si="3"/>
        <v/>
      </c>
      <c r="H14" s="64" t="str">
        <f t="shared" si="7"/>
        <v/>
      </c>
      <c r="I14" s="65"/>
      <c r="J14" s="65"/>
      <c r="L14" s="66" t="str">
        <f t="shared" si="4"/>
        <v/>
      </c>
      <c r="M14" s="66" t="str">
        <f t="shared" si="8"/>
        <v/>
      </c>
      <c r="N14" s="66" t="str">
        <f t="shared" si="9"/>
        <v/>
      </c>
      <c r="O14" s="66" t="str">
        <f t="shared" si="13"/>
        <v/>
      </c>
      <c r="P14" s="66" t="str">
        <f t="shared" si="10"/>
        <v xml:space="preserve">                                                                                                                                                                                                                                                                </v>
      </c>
      <c r="R14" s="66" t="str">
        <f t="shared" si="11"/>
        <v/>
      </c>
      <c r="S14" s="66" t="str">
        <f t="shared" si="14"/>
        <v/>
      </c>
      <c r="T14" s="66" t="str">
        <f t="shared" si="5"/>
        <v/>
      </c>
      <c r="U14" s="66" t="str">
        <f t="shared" si="12"/>
        <v/>
      </c>
      <c r="V14" s="66" t="str">
        <f t="shared" si="6"/>
        <v xml:space="preserve">)                                                                </v>
      </c>
    </row>
    <row r="15" spans="1:22" s="56" customFormat="1" ht="15" customHeight="1" x14ac:dyDescent="0.2">
      <c r="A15" s="63">
        <v>11</v>
      </c>
      <c r="B15" s="63"/>
      <c r="C15" s="63"/>
      <c r="D15" s="63" t="str">
        <f t="shared" si="0"/>
        <v/>
      </c>
      <c r="E15" s="63" t="str">
        <f t="shared" si="1"/>
        <v/>
      </c>
      <c r="F15" s="63" t="str">
        <f t="shared" si="2"/>
        <v/>
      </c>
      <c r="G15" s="70" t="str">
        <f t="shared" si="3"/>
        <v/>
      </c>
      <c r="H15" s="64" t="str">
        <f t="shared" si="7"/>
        <v/>
      </c>
      <c r="I15" s="65"/>
      <c r="J15" s="65"/>
      <c r="L15" s="66" t="str">
        <f t="shared" si="4"/>
        <v/>
      </c>
      <c r="M15" s="66" t="str">
        <f t="shared" si="8"/>
        <v/>
      </c>
      <c r="N15" s="66" t="str">
        <f t="shared" si="9"/>
        <v/>
      </c>
      <c r="O15" s="66" t="str">
        <f t="shared" si="13"/>
        <v/>
      </c>
      <c r="P15" s="66" t="str">
        <f t="shared" si="10"/>
        <v xml:space="preserve">                                                                                                                                                                                                                                                                </v>
      </c>
      <c r="R15" s="66" t="str">
        <f t="shared" si="11"/>
        <v/>
      </c>
      <c r="S15" s="66" t="str">
        <f t="shared" si="14"/>
        <v/>
      </c>
      <c r="T15" s="66" t="str">
        <f t="shared" si="5"/>
        <v/>
      </c>
      <c r="U15" s="66" t="str">
        <f t="shared" si="12"/>
        <v/>
      </c>
      <c r="V15" s="66" t="str">
        <f t="shared" si="6"/>
        <v xml:space="preserve">)                                                                </v>
      </c>
    </row>
    <row r="16" spans="1:22" s="56" customFormat="1" ht="15" customHeight="1" x14ac:dyDescent="0.2">
      <c r="A16" s="63">
        <v>12</v>
      </c>
      <c r="B16" s="63"/>
      <c r="C16" s="63"/>
      <c r="D16" s="63" t="str">
        <f t="shared" si="0"/>
        <v/>
      </c>
      <c r="E16" s="63" t="str">
        <f t="shared" si="1"/>
        <v/>
      </c>
      <c r="F16" s="63" t="str">
        <f t="shared" si="2"/>
        <v/>
      </c>
      <c r="G16" s="70" t="str">
        <f t="shared" si="3"/>
        <v/>
      </c>
      <c r="H16" s="64" t="str">
        <f t="shared" si="7"/>
        <v/>
      </c>
      <c r="I16" s="65"/>
      <c r="J16" s="65"/>
      <c r="L16" s="66" t="str">
        <f t="shared" si="4"/>
        <v/>
      </c>
      <c r="M16" s="66" t="str">
        <f t="shared" si="8"/>
        <v/>
      </c>
      <c r="N16" s="66" t="str">
        <f t="shared" si="9"/>
        <v/>
      </c>
      <c r="O16" s="66" t="str">
        <f t="shared" si="13"/>
        <v/>
      </c>
      <c r="P16" s="66" t="str">
        <f t="shared" si="10"/>
        <v xml:space="preserve">                                                                                                                                                                                                                                                                </v>
      </c>
      <c r="R16" s="66" t="str">
        <f t="shared" si="11"/>
        <v/>
      </c>
      <c r="S16" s="66" t="str">
        <f t="shared" si="14"/>
        <v/>
      </c>
      <c r="T16" s="66" t="str">
        <f t="shared" si="5"/>
        <v/>
      </c>
      <c r="U16" s="66" t="str">
        <f t="shared" si="12"/>
        <v/>
      </c>
      <c r="V16" s="66" t="str">
        <f t="shared" si="6"/>
        <v xml:space="preserve">)                                                                </v>
      </c>
    </row>
    <row r="17" spans="1:22" s="56" customFormat="1" ht="15" customHeight="1" x14ac:dyDescent="0.2">
      <c r="A17" s="63">
        <v>13</v>
      </c>
      <c r="B17" s="63"/>
      <c r="C17" s="63"/>
      <c r="D17" s="63" t="str">
        <f t="shared" si="0"/>
        <v/>
      </c>
      <c r="E17" s="63" t="str">
        <f t="shared" si="1"/>
        <v/>
      </c>
      <c r="F17" s="63" t="str">
        <f t="shared" si="2"/>
        <v/>
      </c>
      <c r="G17" s="70" t="str">
        <f t="shared" si="3"/>
        <v/>
      </c>
      <c r="H17" s="64" t="str">
        <f t="shared" si="7"/>
        <v/>
      </c>
      <c r="I17" s="65"/>
      <c r="J17" s="65"/>
      <c r="L17" s="66" t="str">
        <f t="shared" si="4"/>
        <v/>
      </c>
      <c r="M17" s="66" t="str">
        <f t="shared" si="8"/>
        <v/>
      </c>
      <c r="N17" s="66" t="str">
        <f t="shared" si="9"/>
        <v/>
      </c>
      <c r="O17" s="66" t="str">
        <f t="shared" si="13"/>
        <v/>
      </c>
      <c r="P17" s="66" t="str">
        <f t="shared" si="10"/>
        <v xml:space="preserve">                                                                                                                                                                                                                                                                </v>
      </c>
      <c r="R17" s="66" t="str">
        <f t="shared" si="11"/>
        <v/>
      </c>
      <c r="S17" s="66" t="str">
        <f t="shared" si="14"/>
        <v/>
      </c>
      <c r="T17" s="66" t="str">
        <f t="shared" si="5"/>
        <v/>
      </c>
      <c r="U17" s="66" t="str">
        <f t="shared" si="12"/>
        <v/>
      </c>
      <c r="V17" s="66" t="str">
        <f t="shared" si="6"/>
        <v xml:space="preserve">)                                                                </v>
      </c>
    </row>
    <row r="18" spans="1:22" s="56" customFormat="1" ht="15" customHeight="1" x14ac:dyDescent="0.2">
      <c r="A18" s="63">
        <v>14</v>
      </c>
      <c r="B18" s="63"/>
      <c r="C18" s="63"/>
      <c r="D18" s="63" t="str">
        <f t="shared" si="0"/>
        <v/>
      </c>
      <c r="E18" s="63" t="str">
        <f t="shared" si="1"/>
        <v/>
      </c>
      <c r="F18" s="63" t="str">
        <f t="shared" si="2"/>
        <v/>
      </c>
      <c r="G18" s="70" t="str">
        <f t="shared" si="3"/>
        <v/>
      </c>
      <c r="H18" s="64" t="str">
        <f t="shared" si="7"/>
        <v/>
      </c>
      <c r="I18" s="65"/>
      <c r="J18" s="65"/>
      <c r="L18" s="66" t="str">
        <f t="shared" si="4"/>
        <v/>
      </c>
      <c r="M18" s="66" t="str">
        <f t="shared" si="8"/>
        <v/>
      </c>
      <c r="N18" s="66" t="str">
        <f t="shared" si="9"/>
        <v/>
      </c>
      <c r="O18" s="66" t="str">
        <f t="shared" si="13"/>
        <v/>
      </c>
      <c r="P18" s="66" t="str">
        <f t="shared" si="10"/>
        <v xml:space="preserve">                                                                                                                                                                                                                                                                </v>
      </c>
      <c r="R18" s="66" t="str">
        <f t="shared" si="11"/>
        <v/>
      </c>
      <c r="S18" s="66" t="str">
        <f t="shared" si="14"/>
        <v/>
      </c>
      <c r="T18" s="66" t="str">
        <f t="shared" si="5"/>
        <v/>
      </c>
      <c r="U18" s="66" t="str">
        <f t="shared" si="12"/>
        <v/>
      </c>
      <c r="V18" s="66" t="str">
        <f t="shared" si="6"/>
        <v xml:space="preserve">)                                                                </v>
      </c>
    </row>
    <row r="19" spans="1:22" s="56" customFormat="1" ht="15" customHeight="1" x14ac:dyDescent="0.2">
      <c r="A19" s="63">
        <v>15</v>
      </c>
      <c r="B19" s="63"/>
      <c r="C19" s="63"/>
      <c r="D19" s="63" t="str">
        <f t="shared" si="0"/>
        <v/>
      </c>
      <c r="E19" s="63" t="str">
        <f t="shared" si="1"/>
        <v/>
      </c>
      <c r="F19" s="63" t="str">
        <f t="shared" si="2"/>
        <v/>
      </c>
      <c r="G19" s="70" t="str">
        <f t="shared" si="3"/>
        <v/>
      </c>
      <c r="H19" s="64" t="str">
        <f t="shared" si="7"/>
        <v/>
      </c>
      <c r="I19" s="65"/>
      <c r="J19" s="65"/>
      <c r="L19" s="66" t="str">
        <f t="shared" si="4"/>
        <v/>
      </c>
      <c r="M19" s="66" t="str">
        <f t="shared" si="8"/>
        <v/>
      </c>
      <c r="N19" s="66" t="str">
        <f t="shared" si="9"/>
        <v/>
      </c>
      <c r="O19" s="66" t="str">
        <f t="shared" si="13"/>
        <v/>
      </c>
      <c r="P19" s="66" t="str">
        <f t="shared" si="10"/>
        <v xml:space="preserve">                                                                                                                                                                                                                                                                </v>
      </c>
      <c r="R19" s="66" t="str">
        <f t="shared" si="11"/>
        <v/>
      </c>
      <c r="S19" s="66" t="str">
        <f t="shared" si="14"/>
        <v/>
      </c>
      <c r="T19" s="66" t="str">
        <f t="shared" si="5"/>
        <v/>
      </c>
      <c r="U19" s="66" t="str">
        <f t="shared" si="12"/>
        <v/>
      </c>
      <c r="V19" s="66" t="str">
        <f t="shared" si="6"/>
        <v xml:space="preserve">)                                                                </v>
      </c>
    </row>
    <row r="20" spans="1:22" s="56" customFormat="1" ht="15" customHeight="1" x14ac:dyDescent="0.2">
      <c r="A20" s="63">
        <v>16</v>
      </c>
      <c r="B20" s="63"/>
      <c r="C20" s="63"/>
      <c r="D20" s="63" t="str">
        <f t="shared" si="0"/>
        <v/>
      </c>
      <c r="E20" s="63" t="str">
        <f t="shared" si="1"/>
        <v/>
      </c>
      <c r="F20" s="63" t="str">
        <f t="shared" si="2"/>
        <v/>
      </c>
      <c r="G20" s="70" t="str">
        <f t="shared" si="3"/>
        <v/>
      </c>
      <c r="H20" s="64" t="str">
        <f t="shared" si="7"/>
        <v/>
      </c>
      <c r="I20" s="65"/>
      <c r="J20" s="65"/>
      <c r="L20" s="66" t="str">
        <f t="shared" si="4"/>
        <v/>
      </c>
      <c r="M20" s="66" t="str">
        <f t="shared" si="8"/>
        <v/>
      </c>
      <c r="N20" s="66" t="str">
        <f t="shared" si="9"/>
        <v/>
      </c>
      <c r="O20" s="66" t="str">
        <f t="shared" si="13"/>
        <v/>
      </c>
      <c r="P20" s="66" t="str">
        <f t="shared" si="10"/>
        <v xml:space="preserve">                                                                                                                                                                                                                                                                </v>
      </c>
      <c r="R20" s="66" t="str">
        <f t="shared" si="11"/>
        <v/>
      </c>
      <c r="S20" s="66" t="str">
        <f t="shared" si="14"/>
        <v/>
      </c>
      <c r="T20" s="66" t="str">
        <f t="shared" si="5"/>
        <v/>
      </c>
      <c r="U20" s="66" t="str">
        <f t="shared" si="12"/>
        <v/>
      </c>
      <c r="V20" s="66" t="str">
        <f t="shared" si="6"/>
        <v xml:space="preserve">)                                                                </v>
      </c>
    </row>
    <row r="21" spans="1:22" s="56" customFormat="1" ht="15" customHeight="1" x14ac:dyDescent="0.2">
      <c r="A21" s="63">
        <v>17</v>
      </c>
      <c r="B21" s="63"/>
      <c r="C21" s="63"/>
      <c r="D21" s="63" t="str">
        <f t="shared" si="0"/>
        <v/>
      </c>
      <c r="E21" s="63" t="str">
        <f t="shared" si="1"/>
        <v/>
      </c>
      <c r="F21" s="63" t="str">
        <f t="shared" si="2"/>
        <v/>
      </c>
      <c r="G21" s="70" t="str">
        <f t="shared" si="3"/>
        <v/>
      </c>
      <c r="H21" s="64" t="str">
        <f t="shared" si="7"/>
        <v/>
      </c>
      <c r="I21" s="65"/>
      <c r="J21" s="65"/>
      <c r="L21" s="66" t="str">
        <f t="shared" si="4"/>
        <v/>
      </c>
      <c r="M21" s="66" t="str">
        <f t="shared" si="8"/>
        <v/>
      </c>
      <c r="N21" s="66" t="str">
        <f t="shared" si="9"/>
        <v/>
      </c>
      <c r="O21" s="66" t="str">
        <f t="shared" si="13"/>
        <v/>
      </c>
      <c r="P21" s="66" t="str">
        <f t="shared" si="10"/>
        <v xml:space="preserve">                                                                                                                                                                                                                                                                </v>
      </c>
      <c r="R21" s="66" t="str">
        <f t="shared" si="11"/>
        <v/>
      </c>
      <c r="S21" s="66" t="str">
        <f t="shared" si="14"/>
        <v/>
      </c>
      <c r="T21" s="66" t="str">
        <f t="shared" si="5"/>
        <v/>
      </c>
      <c r="U21" s="66" t="str">
        <f t="shared" si="12"/>
        <v/>
      </c>
      <c r="V21" s="66" t="str">
        <f t="shared" si="6"/>
        <v xml:space="preserve">)                                                                </v>
      </c>
    </row>
    <row r="22" spans="1:22" s="56" customFormat="1" ht="15" customHeight="1" x14ac:dyDescent="0.2">
      <c r="A22" s="63">
        <v>18</v>
      </c>
      <c r="B22" s="63"/>
      <c r="C22" s="63"/>
      <c r="D22" s="63" t="str">
        <f t="shared" si="0"/>
        <v/>
      </c>
      <c r="E22" s="63" t="str">
        <f t="shared" si="1"/>
        <v/>
      </c>
      <c r="F22" s="63" t="str">
        <f t="shared" si="2"/>
        <v/>
      </c>
      <c r="G22" s="70" t="str">
        <f t="shared" si="3"/>
        <v/>
      </c>
      <c r="H22" s="64" t="str">
        <f t="shared" si="7"/>
        <v/>
      </c>
      <c r="I22" s="65"/>
      <c r="J22" s="65"/>
      <c r="L22" s="66" t="str">
        <f t="shared" si="4"/>
        <v/>
      </c>
      <c r="M22" s="66" t="str">
        <f t="shared" si="8"/>
        <v/>
      </c>
      <c r="N22" s="66" t="str">
        <f t="shared" si="9"/>
        <v/>
      </c>
      <c r="O22" s="66" t="str">
        <f t="shared" si="13"/>
        <v/>
      </c>
      <c r="P22" s="66" t="str">
        <f t="shared" si="10"/>
        <v xml:space="preserve">                                                                                                                                                                                                                                                                </v>
      </c>
      <c r="R22" s="66" t="str">
        <f t="shared" si="11"/>
        <v/>
      </c>
      <c r="S22" s="66" t="str">
        <f t="shared" si="14"/>
        <v/>
      </c>
      <c r="T22" s="66" t="str">
        <f t="shared" si="5"/>
        <v/>
      </c>
      <c r="U22" s="66" t="str">
        <f t="shared" si="12"/>
        <v/>
      </c>
      <c r="V22" s="66" t="str">
        <f t="shared" si="6"/>
        <v xml:space="preserve">)                                                                </v>
      </c>
    </row>
    <row r="23" spans="1:22" s="56" customFormat="1" ht="15" customHeight="1" x14ac:dyDescent="0.2">
      <c r="A23" s="63">
        <v>19</v>
      </c>
      <c r="B23" s="63"/>
      <c r="C23" s="63"/>
      <c r="D23" s="63" t="str">
        <f t="shared" si="0"/>
        <v/>
      </c>
      <c r="E23" s="63" t="str">
        <f t="shared" si="1"/>
        <v/>
      </c>
      <c r="F23" s="63" t="str">
        <f t="shared" si="2"/>
        <v/>
      </c>
      <c r="G23" s="70" t="str">
        <f t="shared" si="3"/>
        <v/>
      </c>
      <c r="H23" s="64" t="str">
        <f t="shared" si="7"/>
        <v/>
      </c>
      <c r="I23" s="65"/>
      <c r="J23" s="65"/>
      <c r="L23" s="66" t="str">
        <f t="shared" si="4"/>
        <v/>
      </c>
      <c r="M23" s="66" t="str">
        <f t="shared" si="8"/>
        <v/>
      </c>
      <c r="N23" s="66" t="str">
        <f t="shared" si="9"/>
        <v/>
      </c>
      <c r="O23" s="66" t="str">
        <f t="shared" si="13"/>
        <v/>
      </c>
      <c r="P23" s="66" t="str">
        <f t="shared" si="10"/>
        <v xml:space="preserve">                                                                                                                                                                                                                                                                </v>
      </c>
      <c r="R23" s="66" t="str">
        <f t="shared" si="11"/>
        <v/>
      </c>
      <c r="S23" s="66" t="str">
        <f t="shared" si="14"/>
        <v/>
      </c>
      <c r="T23" s="66" t="str">
        <f t="shared" si="5"/>
        <v/>
      </c>
      <c r="U23" s="66" t="str">
        <f t="shared" si="12"/>
        <v/>
      </c>
      <c r="V23" s="66" t="str">
        <f t="shared" si="6"/>
        <v xml:space="preserve">)                                                                </v>
      </c>
    </row>
    <row r="24" spans="1:22" s="56" customFormat="1" ht="15" customHeight="1" x14ac:dyDescent="0.2">
      <c r="A24" s="63">
        <v>20</v>
      </c>
      <c r="B24" s="63"/>
      <c r="C24" s="63"/>
      <c r="D24" s="63" t="str">
        <f t="shared" si="0"/>
        <v/>
      </c>
      <c r="E24" s="63" t="str">
        <f t="shared" si="1"/>
        <v/>
      </c>
      <c r="F24" s="63" t="str">
        <f t="shared" si="2"/>
        <v/>
      </c>
      <c r="G24" s="70" t="str">
        <f t="shared" si="3"/>
        <v/>
      </c>
      <c r="H24" s="64" t="str">
        <f t="shared" si="7"/>
        <v/>
      </c>
      <c r="I24" s="65"/>
      <c r="J24" s="65"/>
      <c r="L24" s="66" t="str">
        <f t="shared" si="4"/>
        <v/>
      </c>
      <c r="M24" s="66" t="str">
        <f t="shared" si="8"/>
        <v/>
      </c>
      <c r="N24" s="66" t="str">
        <f t="shared" si="9"/>
        <v/>
      </c>
      <c r="O24" s="66" t="str">
        <f t="shared" si="13"/>
        <v/>
      </c>
      <c r="P24" s="66" t="str">
        <f t="shared" si="10"/>
        <v xml:space="preserve">                                                                                                                                                                                                                                                                </v>
      </c>
      <c r="R24" s="66" t="str">
        <f t="shared" si="11"/>
        <v/>
      </c>
      <c r="S24" s="66" t="str">
        <f t="shared" si="14"/>
        <v/>
      </c>
      <c r="T24" s="66" t="str">
        <f t="shared" si="5"/>
        <v/>
      </c>
      <c r="U24" s="66" t="str">
        <f t="shared" si="12"/>
        <v/>
      </c>
      <c r="V24" s="66" t="str">
        <f t="shared" si="6"/>
        <v xml:space="preserve">)                                                                </v>
      </c>
    </row>
    <row r="25" spans="1:22" s="56" customFormat="1" ht="15" customHeight="1" x14ac:dyDescent="0.2">
      <c r="A25" s="63">
        <v>21</v>
      </c>
      <c r="B25" s="63"/>
      <c r="C25" s="63"/>
      <c r="D25" s="63" t="str">
        <f t="shared" si="0"/>
        <v/>
      </c>
      <c r="E25" s="63" t="str">
        <f t="shared" si="1"/>
        <v/>
      </c>
      <c r="F25" s="63" t="str">
        <f t="shared" si="2"/>
        <v/>
      </c>
      <c r="G25" s="70" t="str">
        <f t="shared" si="3"/>
        <v/>
      </c>
      <c r="H25" s="64" t="str">
        <f t="shared" si="7"/>
        <v/>
      </c>
      <c r="I25" s="65"/>
      <c r="J25" s="65"/>
      <c r="L25" s="66" t="str">
        <f t="shared" si="4"/>
        <v/>
      </c>
      <c r="M25" s="66" t="str">
        <f t="shared" si="8"/>
        <v/>
      </c>
      <c r="N25" s="66" t="str">
        <f t="shared" si="9"/>
        <v/>
      </c>
      <c r="O25" s="66" t="str">
        <f t="shared" si="13"/>
        <v/>
      </c>
      <c r="P25" s="66" t="str">
        <f t="shared" si="10"/>
        <v xml:space="preserve">                                                                                                                                                                                                                                                                </v>
      </c>
      <c r="R25" s="66" t="str">
        <f t="shared" si="11"/>
        <v/>
      </c>
      <c r="S25" s="66" t="str">
        <f t="shared" si="14"/>
        <v/>
      </c>
      <c r="T25" s="66" t="str">
        <f t="shared" si="5"/>
        <v/>
      </c>
      <c r="U25" s="66" t="str">
        <f t="shared" si="12"/>
        <v/>
      </c>
      <c r="V25" s="66" t="str">
        <f t="shared" si="6"/>
        <v xml:space="preserve">)                                                                </v>
      </c>
    </row>
    <row r="26" spans="1:22" s="56" customFormat="1" ht="15" customHeight="1" x14ac:dyDescent="0.2">
      <c r="A26" s="63">
        <v>22</v>
      </c>
      <c r="B26" s="63"/>
      <c r="C26" s="63"/>
      <c r="D26" s="63" t="str">
        <f t="shared" si="0"/>
        <v/>
      </c>
      <c r="E26" s="63" t="str">
        <f t="shared" si="1"/>
        <v/>
      </c>
      <c r="F26" s="63" t="str">
        <f t="shared" si="2"/>
        <v/>
      </c>
      <c r="G26" s="70" t="str">
        <f t="shared" si="3"/>
        <v/>
      </c>
      <c r="H26" s="64" t="str">
        <f t="shared" si="7"/>
        <v/>
      </c>
      <c r="I26" s="65"/>
      <c r="J26" s="65"/>
      <c r="L26" s="66" t="str">
        <f t="shared" si="4"/>
        <v/>
      </c>
      <c r="M26" s="66" t="str">
        <f t="shared" si="8"/>
        <v/>
      </c>
      <c r="N26" s="66" t="str">
        <f t="shared" si="9"/>
        <v/>
      </c>
      <c r="O26" s="66" t="str">
        <f t="shared" si="13"/>
        <v/>
      </c>
      <c r="P26" s="66" t="str">
        <f t="shared" si="10"/>
        <v xml:space="preserve">                                                                                                                                                                                                                                                                </v>
      </c>
      <c r="R26" s="66" t="str">
        <f t="shared" si="11"/>
        <v/>
      </c>
      <c r="S26" s="66" t="str">
        <f t="shared" si="14"/>
        <v/>
      </c>
      <c r="T26" s="66" t="str">
        <f t="shared" si="5"/>
        <v/>
      </c>
      <c r="U26" s="66" t="str">
        <f t="shared" si="12"/>
        <v/>
      </c>
      <c r="V26" s="66" t="str">
        <f t="shared" si="6"/>
        <v xml:space="preserve">)                                                                </v>
      </c>
    </row>
    <row r="27" spans="1:22" s="56" customFormat="1" ht="15" customHeight="1" x14ac:dyDescent="0.2">
      <c r="A27" s="63">
        <v>23</v>
      </c>
      <c r="B27" s="63"/>
      <c r="C27" s="63"/>
      <c r="D27" s="63" t="str">
        <f t="shared" si="0"/>
        <v/>
      </c>
      <c r="E27" s="63" t="str">
        <f t="shared" si="1"/>
        <v/>
      </c>
      <c r="F27" s="63" t="str">
        <f t="shared" si="2"/>
        <v/>
      </c>
      <c r="G27" s="70" t="str">
        <f t="shared" si="3"/>
        <v/>
      </c>
      <c r="H27" s="64" t="str">
        <f t="shared" si="7"/>
        <v/>
      </c>
      <c r="I27" s="65"/>
      <c r="J27" s="65"/>
      <c r="L27" s="66" t="str">
        <f t="shared" si="4"/>
        <v/>
      </c>
      <c r="M27" s="66" t="str">
        <f t="shared" si="8"/>
        <v/>
      </c>
      <c r="N27" s="66" t="str">
        <f t="shared" si="9"/>
        <v/>
      </c>
      <c r="O27" s="66" t="str">
        <f t="shared" si="13"/>
        <v/>
      </c>
      <c r="P27" s="66" t="str">
        <f t="shared" si="10"/>
        <v xml:space="preserve">                                                                                                                                                                                                                                                                </v>
      </c>
      <c r="R27" s="66" t="str">
        <f t="shared" si="11"/>
        <v/>
      </c>
      <c r="S27" s="66" t="str">
        <f t="shared" si="14"/>
        <v/>
      </c>
      <c r="T27" s="66" t="str">
        <f t="shared" si="5"/>
        <v/>
      </c>
      <c r="U27" s="66" t="str">
        <f t="shared" si="12"/>
        <v/>
      </c>
      <c r="V27" s="66" t="str">
        <f t="shared" si="6"/>
        <v xml:space="preserve">)                                                                </v>
      </c>
    </row>
    <row r="28" spans="1:22" s="56" customFormat="1" ht="15" customHeight="1" x14ac:dyDescent="0.2">
      <c r="A28" s="63">
        <v>24</v>
      </c>
      <c r="B28" s="63"/>
      <c r="C28" s="63"/>
      <c r="D28" s="63" t="str">
        <f t="shared" si="0"/>
        <v/>
      </c>
      <c r="E28" s="63" t="str">
        <f t="shared" si="1"/>
        <v/>
      </c>
      <c r="F28" s="63" t="str">
        <f t="shared" si="2"/>
        <v/>
      </c>
      <c r="G28" s="70" t="str">
        <f t="shared" si="3"/>
        <v/>
      </c>
      <c r="H28" s="64" t="str">
        <f t="shared" si="7"/>
        <v/>
      </c>
      <c r="I28" s="65"/>
      <c r="J28" s="65"/>
      <c r="L28" s="66" t="str">
        <f t="shared" si="4"/>
        <v/>
      </c>
      <c r="M28" s="66" t="str">
        <f t="shared" si="8"/>
        <v/>
      </c>
      <c r="N28" s="66" t="str">
        <f t="shared" si="9"/>
        <v/>
      </c>
      <c r="O28" s="66" t="str">
        <f t="shared" si="13"/>
        <v/>
      </c>
      <c r="P28" s="66" t="str">
        <f t="shared" si="10"/>
        <v xml:space="preserve">                                                                                                                                                                                                                                                                </v>
      </c>
      <c r="R28" s="66" t="str">
        <f t="shared" si="11"/>
        <v/>
      </c>
      <c r="S28" s="66" t="str">
        <f t="shared" si="14"/>
        <v/>
      </c>
      <c r="T28" s="66" t="str">
        <f t="shared" si="5"/>
        <v/>
      </c>
      <c r="U28" s="66" t="str">
        <f t="shared" si="12"/>
        <v/>
      </c>
      <c r="V28" s="66" t="str">
        <f t="shared" si="6"/>
        <v xml:space="preserve">)                                                                </v>
      </c>
    </row>
    <row r="29" spans="1:22" s="56" customFormat="1" ht="15" customHeight="1" x14ac:dyDescent="0.2">
      <c r="A29" s="63">
        <v>25</v>
      </c>
      <c r="B29" s="63"/>
      <c r="C29" s="63"/>
      <c r="D29" s="63" t="str">
        <f t="shared" si="0"/>
        <v/>
      </c>
      <c r="E29" s="63" t="str">
        <f t="shared" si="1"/>
        <v/>
      </c>
      <c r="F29" s="63" t="str">
        <f t="shared" si="2"/>
        <v/>
      </c>
      <c r="G29" s="70" t="str">
        <f t="shared" si="3"/>
        <v/>
      </c>
      <c r="H29" s="64" t="str">
        <f t="shared" si="7"/>
        <v/>
      </c>
      <c r="I29" s="65"/>
      <c r="J29" s="65"/>
      <c r="L29" s="66" t="str">
        <f t="shared" si="4"/>
        <v/>
      </c>
      <c r="M29" s="66" t="str">
        <f t="shared" si="8"/>
        <v/>
      </c>
      <c r="N29" s="66" t="str">
        <f t="shared" si="9"/>
        <v/>
      </c>
      <c r="O29" s="66" t="str">
        <f t="shared" si="13"/>
        <v/>
      </c>
      <c r="P29" s="66" t="str">
        <f t="shared" si="10"/>
        <v xml:space="preserve">                                                                                                                                                                                                                                                                </v>
      </c>
      <c r="R29" s="66" t="str">
        <f t="shared" si="11"/>
        <v/>
      </c>
      <c r="S29" s="66" t="str">
        <f t="shared" si="14"/>
        <v/>
      </c>
      <c r="T29" s="66" t="str">
        <f t="shared" si="5"/>
        <v/>
      </c>
      <c r="U29" s="66" t="str">
        <f t="shared" si="12"/>
        <v/>
      </c>
      <c r="V29" s="66" t="str">
        <f t="shared" si="6"/>
        <v xml:space="preserve">)                                                                </v>
      </c>
    </row>
    <row r="30" spans="1:22" s="56" customFormat="1" ht="15" customHeight="1" x14ac:dyDescent="0.2">
      <c r="A30" s="63">
        <v>26</v>
      </c>
      <c r="B30" s="63"/>
      <c r="C30" s="63"/>
      <c r="D30" s="63" t="str">
        <f t="shared" si="0"/>
        <v/>
      </c>
      <c r="E30" s="63" t="str">
        <f t="shared" si="1"/>
        <v/>
      </c>
      <c r="F30" s="63" t="str">
        <f t="shared" si="2"/>
        <v/>
      </c>
      <c r="G30" s="70" t="str">
        <f t="shared" si="3"/>
        <v/>
      </c>
      <c r="H30" s="64" t="str">
        <f t="shared" si="7"/>
        <v/>
      </c>
      <c r="I30" s="65"/>
      <c r="J30" s="65"/>
      <c r="L30" s="66" t="str">
        <f t="shared" si="4"/>
        <v/>
      </c>
      <c r="M30" s="66" t="str">
        <f t="shared" si="8"/>
        <v/>
      </c>
      <c r="N30" s="66" t="str">
        <f t="shared" si="9"/>
        <v/>
      </c>
      <c r="O30" s="66" t="str">
        <f t="shared" si="13"/>
        <v/>
      </c>
      <c r="P30" s="66" t="str">
        <f t="shared" si="10"/>
        <v xml:space="preserve">                                                                                                                                                                                                                                                                </v>
      </c>
      <c r="R30" s="66" t="str">
        <f t="shared" si="11"/>
        <v/>
      </c>
      <c r="S30" s="66" t="str">
        <f t="shared" si="14"/>
        <v/>
      </c>
      <c r="T30" s="66" t="str">
        <f t="shared" si="5"/>
        <v/>
      </c>
      <c r="U30" s="66" t="str">
        <f t="shared" si="12"/>
        <v/>
      </c>
      <c r="V30" s="66" t="str">
        <f t="shared" si="6"/>
        <v xml:space="preserve">)                                                                </v>
      </c>
    </row>
    <row r="31" spans="1:22" s="56" customFormat="1" ht="15" customHeight="1" x14ac:dyDescent="0.2">
      <c r="A31" s="63">
        <v>27</v>
      </c>
      <c r="B31" s="63"/>
      <c r="C31" s="63"/>
      <c r="D31" s="63" t="str">
        <f t="shared" si="0"/>
        <v/>
      </c>
      <c r="E31" s="63" t="str">
        <f t="shared" si="1"/>
        <v/>
      </c>
      <c r="F31" s="63" t="str">
        <f t="shared" si="2"/>
        <v/>
      </c>
      <c r="G31" s="70" t="str">
        <f t="shared" si="3"/>
        <v/>
      </c>
      <c r="H31" s="64" t="str">
        <f t="shared" si="7"/>
        <v/>
      </c>
      <c r="I31" s="65"/>
      <c r="J31" s="65"/>
      <c r="L31" s="66" t="str">
        <f t="shared" si="4"/>
        <v/>
      </c>
      <c r="M31" s="66" t="str">
        <f t="shared" si="8"/>
        <v/>
      </c>
      <c r="N31" s="66" t="str">
        <f t="shared" si="9"/>
        <v/>
      </c>
      <c r="O31" s="66" t="str">
        <f t="shared" si="13"/>
        <v/>
      </c>
      <c r="P31" s="66" t="str">
        <f t="shared" si="10"/>
        <v xml:space="preserve">                                                                                                                                                                                                                                                                </v>
      </c>
      <c r="R31" s="66" t="str">
        <f t="shared" si="11"/>
        <v/>
      </c>
      <c r="S31" s="66" t="str">
        <f t="shared" si="14"/>
        <v/>
      </c>
      <c r="T31" s="66" t="str">
        <f t="shared" si="5"/>
        <v/>
      </c>
      <c r="U31" s="66" t="str">
        <f t="shared" si="12"/>
        <v/>
      </c>
      <c r="V31" s="66" t="str">
        <f t="shared" si="6"/>
        <v xml:space="preserve">)                                                                </v>
      </c>
    </row>
    <row r="32" spans="1:22" s="56" customFormat="1" ht="15" customHeight="1" x14ac:dyDescent="0.2">
      <c r="A32" s="63">
        <v>28</v>
      </c>
      <c r="B32" s="63"/>
      <c r="C32" s="63"/>
      <c r="D32" s="63" t="str">
        <f t="shared" si="0"/>
        <v/>
      </c>
      <c r="E32" s="63" t="str">
        <f t="shared" si="1"/>
        <v/>
      </c>
      <c r="F32" s="63" t="str">
        <f t="shared" si="2"/>
        <v/>
      </c>
      <c r="G32" s="70" t="str">
        <f t="shared" si="3"/>
        <v/>
      </c>
      <c r="H32" s="64" t="str">
        <f t="shared" si="7"/>
        <v/>
      </c>
      <c r="I32" s="65"/>
      <c r="J32" s="65"/>
      <c r="L32" s="66" t="str">
        <f t="shared" si="4"/>
        <v/>
      </c>
      <c r="M32" s="66" t="str">
        <f t="shared" si="8"/>
        <v/>
      </c>
      <c r="N32" s="66" t="str">
        <f t="shared" si="9"/>
        <v/>
      </c>
      <c r="O32" s="66" t="str">
        <f t="shared" si="13"/>
        <v/>
      </c>
      <c r="P32" s="66" t="str">
        <f t="shared" si="10"/>
        <v xml:space="preserve">                                                                                                                                                                                                                                                                </v>
      </c>
      <c r="R32" s="66" t="str">
        <f t="shared" si="11"/>
        <v/>
      </c>
      <c r="S32" s="66" t="str">
        <f t="shared" si="14"/>
        <v/>
      </c>
      <c r="T32" s="66" t="str">
        <f t="shared" si="5"/>
        <v/>
      </c>
      <c r="U32" s="66" t="str">
        <f t="shared" si="12"/>
        <v/>
      </c>
      <c r="V32" s="66" t="str">
        <f t="shared" si="6"/>
        <v xml:space="preserve">)                                                                </v>
      </c>
    </row>
    <row r="33" spans="1:22" s="56" customFormat="1" ht="15" customHeight="1" x14ac:dyDescent="0.2">
      <c r="A33" s="63">
        <v>29</v>
      </c>
      <c r="B33" s="63"/>
      <c r="C33" s="63"/>
      <c r="D33" s="63" t="str">
        <f t="shared" si="0"/>
        <v/>
      </c>
      <c r="E33" s="63" t="str">
        <f t="shared" si="1"/>
        <v/>
      </c>
      <c r="F33" s="63" t="str">
        <f t="shared" si="2"/>
        <v/>
      </c>
      <c r="G33" s="70" t="str">
        <f t="shared" si="3"/>
        <v/>
      </c>
      <c r="H33" s="64" t="str">
        <f t="shared" si="7"/>
        <v/>
      </c>
      <c r="I33" s="65"/>
      <c r="J33" s="65"/>
      <c r="L33" s="66" t="str">
        <f t="shared" si="4"/>
        <v/>
      </c>
      <c r="M33" s="66" t="str">
        <f t="shared" si="8"/>
        <v/>
      </c>
      <c r="N33" s="66" t="str">
        <f t="shared" si="9"/>
        <v/>
      </c>
      <c r="O33" s="66" t="str">
        <f t="shared" si="13"/>
        <v/>
      </c>
      <c r="P33" s="66" t="str">
        <f t="shared" si="10"/>
        <v xml:space="preserve">                                                                                                                                                                                                                                                                </v>
      </c>
      <c r="R33" s="66" t="str">
        <f t="shared" si="11"/>
        <v/>
      </c>
      <c r="S33" s="66" t="str">
        <f t="shared" si="14"/>
        <v/>
      </c>
      <c r="T33" s="66" t="str">
        <f t="shared" si="5"/>
        <v/>
      </c>
      <c r="U33" s="66" t="str">
        <f t="shared" si="12"/>
        <v/>
      </c>
      <c r="V33" s="66" t="str">
        <f t="shared" si="6"/>
        <v xml:space="preserve">)                                                                </v>
      </c>
    </row>
    <row r="34" spans="1:22" s="56" customFormat="1" ht="15" customHeight="1" x14ac:dyDescent="0.2">
      <c r="A34" s="63">
        <v>30</v>
      </c>
      <c r="B34" s="63"/>
      <c r="C34" s="63"/>
      <c r="D34" s="63" t="str">
        <f t="shared" si="0"/>
        <v/>
      </c>
      <c r="E34" s="63" t="str">
        <f t="shared" si="1"/>
        <v/>
      </c>
      <c r="F34" s="63" t="str">
        <f t="shared" si="2"/>
        <v/>
      </c>
      <c r="G34" s="70" t="str">
        <f t="shared" si="3"/>
        <v/>
      </c>
      <c r="H34" s="64" t="str">
        <f t="shared" si="7"/>
        <v/>
      </c>
      <c r="I34" s="65"/>
      <c r="J34" s="65"/>
      <c r="L34" s="66" t="str">
        <f t="shared" si="4"/>
        <v/>
      </c>
      <c r="M34" s="66" t="str">
        <f t="shared" si="8"/>
        <v/>
      </c>
      <c r="N34" s="66" t="str">
        <f t="shared" si="9"/>
        <v/>
      </c>
      <c r="O34" s="66" t="str">
        <f t="shared" si="13"/>
        <v/>
      </c>
      <c r="P34" s="66" t="str">
        <f t="shared" si="10"/>
        <v xml:space="preserve">                                                                                                                                                                                                                                                                </v>
      </c>
      <c r="R34" s="66" t="str">
        <f t="shared" si="11"/>
        <v/>
      </c>
      <c r="S34" s="66" t="str">
        <f t="shared" si="14"/>
        <v/>
      </c>
      <c r="T34" s="66" t="str">
        <f t="shared" si="5"/>
        <v/>
      </c>
      <c r="U34" s="66" t="str">
        <f t="shared" si="12"/>
        <v/>
      </c>
      <c r="V34" s="66" t="str">
        <f t="shared" si="6"/>
        <v xml:space="preserve">)                                                                </v>
      </c>
    </row>
    <row r="35" spans="1:22" s="56" customFormat="1" ht="15" customHeight="1" x14ac:dyDescent="0.2">
      <c r="A35" s="63">
        <v>31</v>
      </c>
      <c r="B35" s="63"/>
      <c r="C35" s="63"/>
      <c r="D35" s="63" t="str">
        <f t="shared" si="0"/>
        <v/>
      </c>
      <c r="E35" s="63" t="str">
        <f t="shared" si="1"/>
        <v/>
      </c>
      <c r="F35" s="63" t="str">
        <f t="shared" si="2"/>
        <v/>
      </c>
      <c r="G35" s="70" t="str">
        <f t="shared" si="3"/>
        <v/>
      </c>
      <c r="H35" s="64" t="str">
        <f t="shared" si="7"/>
        <v/>
      </c>
      <c r="I35" s="65"/>
      <c r="J35" s="65"/>
      <c r="L35" s="66" t="str">
        <f t="shared" si="4"/>
        <v/>
      </c>
      <c r="M35" s="66" t="str">
        <f t="shared" si="8"/>
        <v/>
      </c>
      <c r="N35" s="66" t="str">
        <f t="shared" si="9"/>
        <v/>
      </c>
      <c r="O35" s="66" t="str">
        <f t="shared" si="13"/>
        <v/>
      </c>
      <c r="P35" s="66" t="str">
        <f t="shared" si="10"/>
        <v xml:space="preserve">                                                                                                                                                                                                                                                                </v>
      </c>
      <c r="R35" s="66" t="str">
        <f t="shared" si="11"/>
        <v/>
      </c>
      <c r="S35" s="66" t="str">
        <f t="shared" si="14"/>
        <v/>
      </c>
      <c r="T35" s="66" t="str">
        <f t="shared" si="5"/>
        <v/>
      </c>
      <c r="U35" s="66" t="str">
        <f t="shared" si="12"/>
        <v/>
      </c>
      <c r="V35" s="66" t="str">
        <f t="shared" si="6"/>
        <v xml:space="preserve">)                                                                </v>
      </c>
    </row>
    <row r="36" spans="1:22" s="56" customFormat="1" ht="15" customHeight="1" x14ac:dyDescent="0.2">
      <c r="A36" s="63"/>
      <c r="B36" s="63" t="s">
        <v>15</v>
      </c>
      <c r="C36" s="63"/>
      <c r="D36" s="63"/>
      <c r="E36" s="63"/>
      <c r="F36" s="63">
        <f>SUM(F5:F35)</f>
        <v>0</v>
      </c>
      <c r="G36" s="67"/>
      <c r="H36" s="64" t="str">
        <f>IF(G36="○","○","")</f>
        <v/>
      </c>
      <c r="I36" s="65"/>
      <c r="J36" s="65"/>
      <c r="L36" s="66" t="str">
        <f>IF(B36="合計","",IF(D36="","",D36&amp;" "&amp;E36))</f>
        <v/>
      </c>
      <c r="M36" s="66" t="str">
        <f t="shared" si="8"/>
        <v/>
      </c>
      <c r="N36" s="66" t="str">
        <f t="shared" si="9"/>
        <v/>
      </c>
      <c r="O36" s="66" t="str">
        <f t="shared" si="13"/>
        <v/>
      </c>
      <c r="P36" s="66" t="str">
        <f t="shared" si="10"/>
        <v xml:space="preserve">                                                                                                                                                                                                                                                                </v>
      </c>
      <c r="R36" s="66" t="str">
        <f t="shared" si="11"/>
        <v>)</v>
      </c>
      <c r="S36" s="66" t="str">
        <f t="shared" si="14"/>
        <v>)</v>
      </c>
      <c r="T36" s="66" t="str">
        <f>IF(R36="","",IF(R36=")","",IF(TRIM(S35)&lt;&gt;"",",","")))</f>
        <v/>
      </c>
      <c r="U36" s="66" t="str">
        <f t="shared" si="12"/>
        <v>)</v>
      </c>
      <c r="V36" s="66" t="str">
        <f>U36&amp;V37</f>
        <v xml:space="preserve">)                                                                </v>
      </c>
    </row>
    <row r="37" spans="1:22" s="56" customFormat="1" ht="15" customHeight="1" x14ac:dyDescent="0.2">
      <c r="F37" s="57"/>
      <c r="G37" s="57"/>
      <c r="H37" s="57"/>
      <c r="I37" s="57"/>
      <c r="L37" s="56" t="str">
        <f t="shared" ref="L37:L100" si="15">IF(B37="合計",");",IF(D37="","",D37&amp;" "&amp;E37))</f>
        <v/>
      </c>
      <c r="N37" s="56" t="str">
        <f t="shared" ref="N37:N100" si="16">IF($J37="PKEY","NOT NULL,",IF(D37&lt;&gt;"",",",""))</f>
        <v/>
      </c>
      <c r="O37" s="56" t="str">
        <f t="shared" ref="O37:O100" si="17">IF(L37=");","",L37&amp;"    "&amp;N37)</f>
        <v xml:space="preserve">    </v>
      </c>
      <c r="P37" s="56" t="str">
        <f t="shared" si="10"/>
        <v xml:space="preserve">                                                                                                                                                                                                                                                                </v>
      </c>
      <c r="R37" s="56" t="str">
        <f t="shared" ref="R37:R100" si="18">IF(B37="合計",")",IF($J37="PKEY",IF(D37&lt;&gt;"",D37,""),""))</f>
        <v/>
      </c>
      <c r="T37" s="56" t="str">
        <f t="shared" ref="T37:T100" si="19">IF(R38="","",IF(R37=")","",IF(R37="","",",")))</f>
        <v/>
      </c>
      <c r="U37" s="56" t="str">
        <f t="shared" ref="U37:U100" si="20">R37&amp;" "&amp;T37</f>
        <v xml:space="preserve"> </v>
      </c>
      <c r="V37" s="56" t="str">
        <f t="shared" si="6"/>
        <v xml:space="preserve">                                                                </v>
      </c>
    </row>
    <row r="38" spans="1:22" s="56" customFormat="1" ht="15" customHeight="1" x14ac:dyDescent="0.2">
      <c r="F38" s="57"/>
      <c r="G38" s="57"/>
      <c r="H38" s="57"/>
      <c r="I38" s="57"/>
      <c r="L38" s="56" t="str">
        <f t="shared" si="15"/>
        <v/>
      </c>
      <c r="N38" s="56" t="str">
        <f t="shared" si="16"/>
        <v/>
      </c>
      <c r="O38" s="56" t="str">
        <f t="shared" si="17"/>
        <v xml:space="preserve">    </v>
      </c>
      <c r="P38" s="56" t="str">
        <f t="shared" si="10"/>
        <v xml:space="preserve">                                                                                                                                                                                                                                                            </v>
      </c>
      <c r="R38" s="56" t="str">
        <f t="shared" si="18"/>
        <v/>
      </c>
      <c r="T38" s="56" t="str">
        <f t="shared" si="19"/>
        <v/>
      </c>
      <c r="U38" s="56" t="str">
        <f t="shared" si="20"/>
        <v xml:space="preserve"> </v>
      </c>
      <c r="V38" s="56" t="str">
        <f t="shared" si="6"/>
        <v xml:space="preserve">                                                               </v>
      </c>
    </row>
    <row r="39" spans="1:22" s="56" customFormat="1" ht="15" customHeight="1" x14ac:dyDescent="0.2">
      <c r="F39" s="57"/>
      <c r="G39" s="57"/>
      <c r="H39" s="57"/>
      <c r="I39" s="57"/>
      <c r="L39" s="56" t="str">
        <f t="shared" si="15"/>
        <v/>
      </c>
      <c r="N39" s="56" t="str">
        <f t="shared" si="16"/>
        <v/>
      </c>
      <c r="O39" s="56" t="str">
        <f t="shared" si="17"/>
        <v xml:space="preserve">    </v>
      </c>
      <c r="P39" s="56" t="str">
        <f t="shared" si="10"/>
        <v xml:space="preserve">                                                                                                                                                                                                                                                        </v>
      </c>
      <c r="R39" s="56" t="str">
        <f t="shared" si="18"/>
        <v/>
      </c>
      <c r="T39" s="56" t="str">
        <f t="shared" si="19"/>
        <v/>
      </c>
      <c r="U39" s="56" t="str">
        <f t="shared" si="20"/>
        <v xml:space="preserve"> </v>
      </c>
      <c r="V39" s="56" t="str">
        <f t="shared" si="6"/>
        <v xml:space="preserve">                                                              </v>
      </c>
    </row>
    <row r="40" spans="1:22" s="56" customFormat="1" ht="15" customHeight="1" x14ac:dyDescent="0.2">
      <c r="F40" s="57"/>
      <c r="G40" s="57"/>
      <c r="H40" s="57"/>
      <c r="I40" s="57"/>
      <c r="L40" s="56" t="str">
        <f t="shared" si="15"/>
        <v/>
      </c>
      <c r="N40" s="56" t="str">
        <f t="shared" si="16"/>
        <v/>
      </c>
      <c r="O40" s="56" t="str">
        <f t="shared" si="17"/>
        <v xml:space="preserve">    </v>
      </c>
      <c r="P40" s="56" t="str">
        <f t="shared" si="10"/>
        <v xml:space="preserve">                                                                                                                                                                                                                                                    </v>
      </c>
      <c r="R40" s="56" t="str">
        <f t="shared" si="18"/>
        <v/>
      </c>
      <c r="T40" s="56" t="str">
        <f t="shared" si="19"/>
        <v/>
      </c>
      <c r="U40" s="56" t="str">
        <f t="shared" si="20"/>
        <v xml:space="preserve"> </v>
      </c>
      <c r="V40" s="56" t="str">
        <f t="shared" si="6"/>
        <v xml:space="preserve">                                                             </v>
      </c>
    </row>
    <row r="41" spans="1:22" s="56" customFormat="1" ht="15" customHeight="1" x14ac:dyDescent="0.2">
      <c r="F41" s="57"/>
      <c r="G41" s="57"/>
      <c r="H41" s="57"/>
      <c r="I41" s="57"/>
      <c r="L41" s="56" t="str">
        <f t="shared" si="15"/>
        <v/>
      </c>
      <c r="N41" s="56" t="str">
        <f t="shared" si="16"/>
        <v/>
      </c>
      <c r="O41" s="56" t="str">
        <f t="shared" si="17"/>
        <v xml:space="preserve">    </v>
      </c>
      <c r="P41" s="56" t="str">
        <f t="shared" si="10"/>
        <v xml:space="preserve">                                                                                                                                                                                                                                                </v>
      </c>
      <c r="R41" s="56" t="str">
        <f t="shared" si="18"/>
        <v/>
      </c>
      <c r="T41" s="56" t="str">
        <f t="shared" si="19"/>
        <v/>
      </c>
      <c r="U41" s="56" t="str">
        <f t="shared" si="20"/>
        <v xml:space="preserve"> </v>
      </c>
      <c r="V41" s="56" t="str">
        <f t="shared" si="6"/>
        <v xml:space="preserve">                                                            </v>
      </c>
    </row>
    <row r="42" spans="1:22" s="56" customFormat="1" ht="15" customHeight="1" x14ac:dyDescent="0.2">
      <c r="F42" s="57"/>
      <c r="G42" s="57"/>
      <c r="H42" s="57"/>
      <c r="I42" s="57"/>
      <c r="L42" s="56" t="str">
        <f t="shared" si="15"/>
        <v/>
      </c>
      <c r="N42" s="56" t="str">
        <f t="shared" si="16"/>
        <v/>
      </c>
      <c r="O42" s="56" t="str">
        <f t="shared" si="17"/>
        <v xml:space="preserve">    </v>
      </c>
      <c r="P42" s="56" t="str">
        <f t="shared" si="10"/>
        <v xml:space="preserve">                                                                                                                                                                                                                                            </v>
      </c>
      <c r="R42" s="56" t="str">
        <f t="shared" si="18"/>
        <v/>
      </c>
      <c r="T42" s="56" t="str">
        <f t="shared" si="19"/>
        <v/>
      </c>
      <c r="U42" s="56" t="str">
        <f t="shared" si="20"/>
        <v xml:space="preserve"> </v>
      </c>
      <c r="V42" s="56" t="str">
        <f t="shared" si="6"/>
        <v xml:space="preserve">                                                           </v>
      </c>
    </row>
    <row r="43" spans="1:22" s="56" customFormat="1" ht="15" customHeight="1" x14ac:dyDescent="0.2">
      <c r="F43" s="57"/>
      <c r="G43" s="57"/>
      <c r="H43" s="57"/>
      <c r="I43" s="57"/>
      <c r="L43" s="56" t="str">
        <f t="shared" si="15"/>
        <v/>
      </c>
      <c r="N43" s="56" t="str">
        <f t="shared" si="16"/>
        <v/>
      </c>
      <c r="O43" s="56" t="str">
        <f t="shared" si="17"/>
        <v xml:space="preserve">    </v>
      </c>
      <c r="P43" s="56" t="str">
        <f t="shared" si="10"/>
        <v xml:space="preserve">                                                                                                                                                                                                                                        </v>
      </c>
      <c r="R43" s="56" t="str">
        <f t="shared" si="18"/>
        <v/>
      </c>
      <c r="T43" s="56" t="str">
        <f t="shared" si="19"/>
        <v/>
      </c>
      <c r="U43" s="56" t="str">
        <f t="shared" si="20"/>
        <v xml:space="preserve"> </v>
      </c>
      <c r="V43" s="56" t="str">
        <f t="shared" si="6"/>
        <v xml:space="preserve">                                                          </v>
      </c>
    </row>
    <row r="44" spans="1:22" s="56" customFormat="1" ht="15" customHeight="1" x14ac:dyDescent="0.2">
      <c r="F44" s="57"/>
      <c r="G44" s="57"/>
      <c r="H44" s="57"/>
      <c r="I44" s="57"/>
      <c r="L44" s="56" t="str">
        <f t="shared" si="15"/>
        <v/>
      </c>
      <c r="N44" s="56" t="str">
        <f t="shared" si="16"/>
        <v/>
      </c>
      <c r="O44" s="56" t="str">
        <f t="shared" si="17"/>
        <v xml:space="preserve">    </v>
      </c>
      <c r="P44" s="56" t="str">
        <f t="shared" si="10"/>
        <v xml:space="preserve">                                                                                                                                                                                                                                    </v>
      </c>
      <c r="R44" s="56" t="str">
        <f t="shared" si="18"/>
        <v/>
      </c>
      <c r="T44" s="56" t="str">
        <f t="shared" si="19"/>
        <v/>
      </c>
      <c r="U44" s="56" t="str">
        <f t="shared" si="20"/>
        <v xml:space="preserve"> </v>
      </c>
      <c r="V44" s="56" t="str">
        <f t="shared" si="6"/>
        <v xml:space="preserve">                                                         </v>
      </c>
    </row>
    <row r="45" spans="1:22" s="56" customFormat="1" ht="15" customHeight="1" x14ac:dyDescent="0.2">
      <c r="F45" s="57"/>
      <c r="G45" s="57"/>
      <c r="H45" s="57"/>
      <c r="I45" s="57"/>
      <c r="L45" s="56" t="str">
        <f t="shared" si="15"/>
        <v/>
      </c>
      <c r="N45" s="56" t="str">
        <f t="shared" si="16"/>
        <v/>
      </c>
      <c r="O45" s="56" t="str">
        <f t="shared" si="17"/>
        <v xml:space="preserve">    </v>
      </c>
      <c r="P45" s="56" t="str">
        <f t="shared" si="10"/>
        <v xml:space="preserve">                                                                                                                                                                                                                                </v>
      </c>
      <c r="R45" s="56" t="str">
        <f t="shared" si="18"/>
        <v/>
      </c>
      <c r="T45" s="56" t="str">
        <f t="shared" si="19"/>
        <v/>
      </c>
      <c r="U45" s="56" t="str">
        <f t="shared" si="20"/>
        <v xml:space="preserve"> </v>
      </c>
      <c r="V45" s="56" t="str">
        <f t="shared" si="6"/>
        <v xml:space="preserve">                                                        </v>
      </c>
    </row>
    <row r="46" spans="1:22" s="56" customFormat="1" ht="15" customHeight="1" x14ac:dyDescent="0.2">
      <c r="F46" s="57"/>
      <c r="G46" s="57"/>
      <c r="H46" s="57"/>
      <c r="I46" s="57"/>
      <c r="L46" s="56" t="str">
        <f t="shared" si="15"/>
        <v/>
      </c>
      <c r="N46" s="56" t="str">
        <f t="shared" si="16"/>
        <v/>
      </c>
      <c r="O46" s="56" t="str">
        <f t="shared" si="17"/>
        <v xml:space="preserve">    </v>
      </c>
      <c r="P46" s="56" t="str">
        <f t="shared" si="10"/>
        <v xml:space="preserve">                                                                                                                                                                                                                            </v>
      </c>
      <c r="R46" s="56" t="str">
        <f t="shared" si="18"/>
        <v/>
      </c>
      <c r="T46" s="56" t="str">
        <f t="shared" si="19"/>
        <v/>
      </c>
      <c r="U46" s="56" t="str">
        <f t="shared" si="20"/>
        <v xml:space="preserve"> </v>
      </c>
      <c r="V46" s="56" t="str">
        <f t="shared" si="6"/>
        <v xml:space="preserve">                                                       </v>
      </c>
    </row>
    <row r="47" spans="1:22" s="56" customFormat="1" ht="15" customHeight="1" x14ac:dyDescent="0.2">
      <c r="F47" s="57"/>
      <c r="G47" s="57"/>
      <c r="H47" s="57"/>
      <c r="I47" s="57"/>
      <c r="L47" s="56" t="str">
        <f t="shared" si="15"/>
        <v/>
      </c>
      <c r="N47" s="56" t="str">
        <f t="shared" si="16"/>
        <v/>
      </c>
      <c r="O47" s="56" t="str">
        <f t="shared" si="17"/>
        <v xml:space="preserve">    </v>
      </c>
      <c r="P47" s="56" t="str">
        <f t="shared" si="10"/>
        <v xml:space="preserve">                                                                                                                                                                                                                        </v>
      </c>
      <c r="R47" s="56" t="str">
        <f t="shared" si="18"/>
        <v/>
      </c>
      <c r="T47" s="56" t="str">
        <f t="shared" si="19"/>
        <v/>
      </c>
      <c r="U47" s="56" t="str">
        <f t="shared" si="20"/>
        <v xml:space="preserve"> </v>
      </c>
      <c r="V47" s="56" t="str">
        <f t="shared" si="6"/>
        <v xml:space="preserve">                                                      </v>
      </c>
    </row>
    <row r="48" spans="1:22" s="56" customFormat="1" ht="15" customHeight="1" x14ac:dyDescent="0.2">
      <c r="F48" s="57"/>
      <c r="G48" s="57"/>
      <c r="H48" s="57"/>
      <c r="I48" s="57"/>
      <c r="L48" s="56" t="str">
        <f t="shared" si="15"/>
        <v/>
      </c>
      <c r="N48" s="56" t="str">
        <f t="shared" si="16"/>
        <v/>
      </c>
      <c r="O48" s="56" t="str">
        <f t="shared" si="17"/>
        <v xml:space="preserve">    </v>
      </c>
      <c r="P48" s="56" t="str">
        <f t="shared" si="10"/>
        <v xml:space="preserve">                                                                                                                                                                                                                    </v>
      </c>
      <c r="R48" s="56" t="str">
        <f t="shared" si="18"/>
        <v/>
      </c>
      <c r="T48" s="56" t="str">
        <f t="shared" si="19"/>
        <v/>
      </c>
      <c r="U48" s="56" t="str">
        <f t="shared" si="20"/>
        <v xml:space="preserve"> </v>
      </c>
      <c r="V48" s="56" t="str">
        <f t="shared" si="6"/>
        <v xml:space="preserve">                                                     </v>
      </c>
    </row>
    <row r="49" spans="6:22" s="56" customFormat="1" ht="15" customHeight="1" x14ac:dyDescent="0.2">
      <c r="F49" s="57"/>
      <c r="G49" s="57"/>
      <c r="H49" s="57"/>
      <c r="I49" s="57"/>
      <c r="L49" s="56" t="str">
        <f t="shared" si="15"/>
        <v/>
      </c>
      <c r="N49" s="56" t="str">
        <f t="shared" si="16"/>
        <v/>
      </c>
      <c r="O49" s="56" t="str">
        <f t="shared" si="17"/>
        <v xml:space="preserve">    </v>
      </c>
      <c r="P49" s="56" t="str">
        <f t="shared" si="10"/>
        <v xml:space="preserve">                                                                                                                                                                                                                </v>
      </c>
      <c r="R49" s="56" t="str">
        <f t="shared" si="18"/>
        <v/>
      </c>
      <c r="T49" s="56" t="str">
        <f t="shared" si="19"/>
        <v/>
      </c>
      <c r="U49" s="56" t="str">
        <f t="shared" si="20"/>
        <v xml:space="preserve"> </v>
      </c>
      <c r="V49" s="56" t="str">
        <f t="shared" si="6"/>
        <v xml:space="preserve">                                                    </v>
      </c>
    </row>
    <row r="50" spans="6:22" s="56" customFormat="1" ht="15" customHeight="1" x14ac:dyDescent="0.2">
      <c r="F50" s="57"/>
      <c r="G50" s="57"/>
      <c r="H50" s="57"/>
      <c r="I50" s="57"/>
      <c r="L50" s="56" t="str">
        <f t="shared" si="15"/>
        <v/>
      </c>
      <c r="N50" s="56" t="str">
        <f t="shared" si="16"/>
        <v/>
      </c>
      <c r="O50" s="56" t="str">
        <f t="shared" si="17"/>
        <v xml:space="preserve">    </v>
      </c>
      <c r="P50" s="56" t="str">
        <f t="shared" si="10"/>
        <v xml:space="preserve">                                                                                                                                                                                                            </v>
      </c>
      <c r="R50" s="56" t="str">
        <f t="shared" si="18"/>
        <v/>
      </c>
      <c r="T50" s="56" t="str">
        <f t="shared" si="19"/>
        <v/>
      </c>
      <c r="U50" s="56" t="str">
        <f t="shared" si="20"/>
        <v xml:space="preserve"> </v>
      </c>
      <c r="V50" s="56" t="str">
        <f t="shared" si="6"/>
        <v xml:space="preserve">                                                   </v>
      </c>
    </row>
    <row r="51" spans="6:22" s="56" customFormat="1" ht="15" customHeight="1" x14ac:dyDescent="0.2">
      <c r="F51" s="57"/>
      <c r="G51" s="57"/>
      <c r="H51" s="57"/>
      <c r="I51" s="57"/>
      <c r="L51" s="56" t="str">
        <f t="shared" si="15"/>
        <v/>
      </c>
      <c r="N51" s="56" t="str">
        <f t="shared" si="16"/>
        <v/>
      </c>
      <c r="O51" s="56" t="str">
        <f t="shared" si="17"/>
        <v xml:space="preserve">    </v>
      </c>
      <c r="P51" s="56" t="str">
        <f t="shared" si="10"/>
        <v xml:space="preserve">                                                                                                                                                                                                        </v>
      </c>
      <c r="R51" s="56" t="str">
        <f t="shared" si="18"/>
        <v/>
      </c>
      <c r="T51" s="56" t="str">
        <f t="shared" si="19"/>
        <v/>
      </c>
      <c r="U51" s="56" t="str">
        <f t="shared" si="20"/>
        <v xml:space="preserve"> </v>
      </c>
      <c r="V51" s="56" t="str">
        <f t="shared" si="6"/>
        <v xml:space="preserve">                                                  </v>
      </c>
    </row>
    <row r="52" spans="6:22" s="56" customFormat="1" ht="15" customHeight="1" x14ac:dyDescent="0.2">
      <c r="F52" s="57"/>
      <c r="G52" s="57"/>
      <c r="H52" s="57"/>
      <c r="I52" s="57"/>
      <c r="L52" s="56" t="str">
        <f t="shared" si="15"/>
        <v/>
      </c>
      <c r="N52" s="56" t="str">
        <f t="shared" si="16"/>
        <v/>
      </c>
      <c r="O52" s="56" t="str">
        <f t="shared" si="17"/>
        <v xml:space="preserve">    </v>
      </c>
      <c r="P52" s="56" t="str">
        <f t="shared" si="10"/>
        <v xml:space="preserve">                                                                                                                                                                                                    </v>
      </c>
      <c r="R52" s="56" t="str">
        <f t="shared" si="18"/>
        <v/>
      </c>
      <c r="T52" s="56" t="str">
        <f t="shared" si="19"/>
        <v/>
      </c>
      <c r="U52" s="56" t="str">
        <f t="shared" si="20"/>
        <v xml:space="preserve"> </v>
      </c>
      <c r="V52" s="56" t="str">
        <f t="shared" si="6"/>
        <v xml:space="preserve">                                                 </v>
      </c>
    </row>
    <row r="53" spans="6:22" s="56" customFormat="1" ht="15" customHeight="1" x14ac:dyDescent="0.2">
      <c r="F53" s="57"/>
      <c r="G53" s="57"/>
      <c r="H53" s="57"/>
      <c r="I53" s="57"/>
      <c r="L53" s="56" t="str">
        <f t="shared" si="15"/>
        <v/>
      </c>
      <c r="N53" s="56" t="str">
        <f t="shared" si="16"/>
        <v/>
      </c>
      <c r="O53" s="56" t="str">
        <f t="shared" si="17"/>
        <v xml:space="preserve">    </v>
      </c>
      <c r="P53" s="56" t="str">
        <f t="shared" si="10"/>
        <v xml:space="preserve">                                                                                                                                                                                                </v>
      </c>
      <c r="R53" s="56" t="str">
        <f t="shared" si="18"/>
        <v/>
      </c>
      <c r="T53" s="56" t="str">
        <f t="shared" si="19"/>
        <v/>
      </c>
      <c r="U53" s="56" t="str">
        <f t="shared" si="20"/>
        <v xml:space="preserve"> </v>
      </c>
      <c r="V53" s="56" t="str">
        <f t="shared" si="6"/>
        <v xml:space="preserve">                                                </v>
      </c>
    </row>
    <row r="54" spans="6:22" s="56" customFormat="1" ht="15" customHeight="1" x14ac:dyDescent="0.2">
      <c r="F54" s="57"/>
      <c r="G54" s="57"/>
      <c r="H54" s="57"/>
      <c r="I54" s="57"/>
      <c r="L54" s="56" t="str">
        <f t="shared" si="15"/>
        <v/>
      </c>
      <c r="N54" s="56" t="str">
        <f t="shared" si="16"/>
        <v/>
      </c>
      <c r="O54" s="56" t="str">
        <f t="shared" si="17"/>
        <v xml:space="preserve">    </v>
      </c>
      <c r="P54" s="56" t="str">
        <f t="shared" si="10"/>
        <v xml:space="preserve">                                                                                                                                                                                            </v>
      </c>
      <c r="R54" s="56" t="str">
        <f t="shared" si="18"/>
        <v/>
      </c>
      <c r="T54" s="56" t="str">
        <f t="shared" si="19"/>
        <v/>
      </c>
      <c r="U54" s="56" t="str">
        <f t="shared" si="20"/>
        <v xml:space="preserve"> </v>
      </c>
      <c r="V54" s="56" t="str">
        <f t="shared" si="6"/>
        <v xml:space="preserve">                                               </v>
      </c>
    </row>
    <row r="55" spans="6:22" s="56" customFormat="1" ht="15" customHeight="1" x14ac:dyDescent="0.2">
      <c r="F55" s="57"/>
      <c r="G55" s="57"/>
      <c r="H55" s="57"/>
      <c r="I55" s="57"/>
      <c r="L55" s="56" t="str">
        <f t="shared" si="15"/>
        <v/>
      </c>
      <c r="N55" s="56" t="str">
        <f t="shared" si="16"/>
        <v/>
      </c>
      <c r="O55" s="56" t="str">
        <f t="shared" si="17"/>
        <v xml:space="preserve">    </v>
      </c>
      <c r="P55" s="56" t="str">
        <f t="shared" si="10"/>
        <v xml:space="preserve">                                                                                                                                                                                        </v>
      </c>
      <c r="R55" s="56" t="str">
        <f t="shared" si="18"/>
        <v/>
      </c>
      <c r="T55" s="56" t="str">
        <f t="shared" si="19"/>
        <v/>
      </c>
      <c r="U55" s="56" t="str">
        <f t="shared" si="20"/>
        <v xml:space="preserve"> </v>
      </c>
      <c r="V55" s="56" t="str">
        <f t="shared" si="6"/>
        <v xml:space="preserve">                                              </v>
      </c>
    </row>
    <row r="56" spans="6:22" s="56" customFormat="1" ht="15" customHeight="1" x14ac:dyDescent="0.2">
      <c r="F56" s="57"/>
      <c r="G56" s="57"/>
      <c r="H56" s="57"/>
      <c r="I56" s="57"/>
      <c r="L56" s="56" t="str">
        <f t="shared" si="15"/>
        <v/>
      </c>
      <c r="N56" s="56" t="str">
        <f t="shared" si="16"/>
        <v/>
      </c>
      <c r="O56" s="56" t="str">
        <f t="shared" si="17"/>
        <v xml:space="preserve">    </v>
      </c>
      <c r="P56" s="56" t="str">
        <f t="shared" si="10"/>
        <v xml:space="preserve">                                                                                                                                                                                    </v>
      </c>
      <c r="R56" s="56" t="str">
        <f t="shared" si="18"/>
        <v/>
      </c>
      <c r="T56" s="56" t="str">
        <f t="shared" si="19"/>
        <v/>
      </c>
      <c r="U56" s="56" t="str">
        <f t="shared" si="20"/>
        <v xml:space="preserve"> </v>
      </c>
      <c r="V56" s="56" t="str">
        <f t="shared" si="6"/>
        <v xml:space="preserve">                                             </v>
      </c>
    </row>
    <row r="57" spans="6:22" s="56" customFormat="1" ht="15" customHeight="1" x14ac:dyDescent="0.2">
      <c r="F57" s="57"/>
      <c r="G57" s="57"/>
      <c r="H57" s="57"/>
      <c r="I57" s="57"/>
      <c r="L57" s="56" t="str">
        <f t="shared" si="15"/>
        <v/>
      </c>
      <c r="N57" s="56" t="str">
        <f t="shared" si="16"/>
        <v/>
      </c>
      <c r="O57" s="56" t="str">
        <f t="shared" si="17"/>
        <v xml:space="preserve">    </v>
      </c>
      <c r="P57" s="56" t="str">
        <f t="shared" si="10"/>
        <v xml:space="preserve">                                                                                                                                                                                </v>
      </c>
      <c r="R57" s="56" t="str">
        <f t="shared" si="18"/>
        <v/>
      </c>
      <c r="T57" s="56" t="str">
        <f t="shared" si="19"/>
        <v/>
      </c>
      <c r="U57" s="56" t="str">
        <f t="shared" si="20"/>
        <v xml:space="preserve"> </v>
      </c>
      <c r="V57" s="56" t="str">
        <f t="shared" si="6"/>
        <v xml:space="preserve">                                            </v>
      </c>
    </row>
    <row r="58" spans="6:22" s="56" customFormat="1" ht="15" customHeight="1" x14ac:dyDescent="0.2">
      <c r="F58" s="57"/>
      <c r="G58" s="57"/>
      <c r="H58" s="57"/>
      <c r="I58" s="57"/>
      <c r="L58" s="56" t="str">
        <f t="shared" si="15"/>
        <v/>
      </c>
      <c r="N58" s="56" t="str">
        <f t="shared" si="16"/>
        <v/>
      </c>
      <c r="O58" s="56" t="str">
        <f t="shared" si="17"/>
        <v xml:space="preserve">    </v>
      </c>
      <c r="P58" s="56" t="str">
        <f t="shared" si="10"/>
        <v xml:space="preserve">                                                                                                                                                                            </v>
      </c>
      <c r="R58" s="56" t="str">
        <f t="shared" si="18"/>
        <v/>
      </c>
      <c r="T58" s="56" t="str">
        <f t="shared" si="19"/>
        <v/>
      </c>
      <c r="U58" s="56" t="str">
        <f t="shared" si="20"/>
        <v xml:space="preserve"> </v>
      </c>
      <c r="V58" s="56" t="str">
        <f t="shared" si="6"/>
        <v xml:space="preserve">                                           </v>
      </c>
    </row>
    <row r="59" spans="6:22" s="56" customFormat="1" ht="15" customHeight="1" x14ac:dyDescent="0.2">
      <c r="F59" s="57"/>
      <c r="G59" s="57"/>
      <c r="H59" s="57"/>
      <c r="I59" s="57"/>
      <c r="L59" s="56" t="str">
        <f t="shared" si="15"/>
        <v/>
      </c>
      <c r="N59" s="56" t="str">
        <f t="shared" si="16"/>
        <v/>
      </c>
      <c r="O59" s="56" t="str">
        <f t="shared" si="17"/>
        <v xml:space="preserve">    </v>
      </c>
      <c r="P59" s="56" t="str">
        <f t="shared" si="10"/>
        <v xml:space="preserve">                                                                                                                                                                        </v>
      </c>
      <c r="R59" s="56" t="str">
        <f t="shared" si="18"/>
        <v/>
      </c>
      <c r="T59" s="56" t="str">
        <f t="shared" si="19"/>
        <v/>
      </c>
      <c r="U59" s="56" t="str">
        <f t="shared" si="20"/>
        <v xml:space="preserve"> </v>
      </c>
      <c r="V59" s="56" t="str">
        <f t="shared" si="6"/>
        <v xml:space="preserve">                                          </v>
      </c>
    </row>
    <row r="60" spans="6:22" s="56" customFormat="1" ht="15" customHeight="1" x14ac:dyDescent="0.2">
      <c r="F60" s="57"/>
      <c r="G60" s="57"/>
      <c r="H60" s="57"/>
      <c r="I60" s="57"/>
      <c r="L60" s="56" t="str">
        <f t="shared" si="15"/>
        <v/>
      </c>
      <c r="N60" s="56" t="str">
        <f t="shared" si="16"/>
        <v/>
      </c>
      <c r="O60" s="56" t="str">
        <f t="shared" si="17"/>
        <v xml:space="preserve">    </v>
      </c>
      <c r="P60" s="56" t="str">
        <f t="shared" si="10"/>
        <v xml:space="preserve">                                                                                                                                                                    </v>
      </c>
      <c r="R60" s="56" t="str">
        <f t="shared" si="18"/>
        <v/>
      </c>
      <c r="T60" s="56" t="str">
        <f t="shared" si="19"/>
        <v/>
      </c>
      <c r="U60" s="56" t="str">
        <f t="shared" si="20"/>
        <v xml:space="preserve"> </v>
      </c>
      <c r="V60" s="56" t="str">
        <f t="shared" si="6"/>
        <v xml:space="preserve">                                         </v>
      </c>
    </row>
    <row r="61" spans="6:22" s="56" customFormat="1" ht="15" customHeight="1" x14ac:dyDescent="0.2">
      <c r="F61" s="57"/>
      <c r="G61" s="57"/>
      <c r="H61" s="57"/>
      <c r="I61" s="57"/>
      <c r="L61" s="56" t="str">
        <f t="shared" si="15"/>
        <v/>
      </c>
      <c r="N61" s="56" t="str">
        <f t="shared" si="16"/>
        <v/>
      </c>
      <c r="O61" s="56" t="str">
        <f t="shared" si="17"/>
        <v xml:space="preserve">    </v>
      </c>
      <c r="P61" s="56" t="str">
        <f t="shared" si="10"/>
        <v xml:space="preserve">                                                                                                                                                                </v>
      </c>
      <c r="R61" s="56" t="str">
        <f t="shared" si="18"/>
        <v/>
      </c>
      <c r="T61" s="56" t="str">
        <f t="shared" si="19"/>
        <v/>
      </c>
      <c r="U61" s="56" t="str">
        <f t="shared" si="20"/>
        <v xml:space="preserve"> </v>
      </c>
      <c r="V61" s="56" t="str">
        <f t="shared" si="6"/>
        <v xml:space="preserve">                                        </v>
      </c>
    </row>
    <row r="62" spans="6:22" s="56" customFormat="1" ht="15" customHeight="1" x14ac:dyDescent="0.2">
      <c r="F62" s="57"/>
      <c r="G62" s="57"/>
      <c r="H62" s="57"/>
      <c r="I62" s="57"/>
      <c r="L62" s="56" t="str">
        <f t="shared" si="15"/>
        <v/>
      </c>
      <c r="N62" s="56" t="str">
        <f t="shared" si="16"/>
        <v/>
      </c>
      <c r="O62" s="56" t="str">
        <f t="shared" si="17"/>
        <v xml:space="preserve">    </v>
      </c>
      <c r="P62" s="56" t="str">
        <f t="shared" si="10"/>
        <v xml:space="preserve">                                                                                                                                                            </v>
      </c>
      <c r="R62" s="56" t="str">
        <f t="shared" si="18"/>
        <v/>
      </c>
      <c r="T62" s="56" t="str">
        <f t="shared" si="19"/>
        <v/>
      </c>
      <c r="U62" s="56" t="str">
        <f t="shared" si="20"/>
        <v xml:space="preserve"> </v>
      </c>
      <c r="V62" s="56" t="str">
        <f t="shared" si="6"/>
        <v xml:space="preserve">                                       </v>
      </c>
    </row>
    <row r="63" spans="6:22" s="56" customFormat="1" ht="15" customHeight="1" x14ac:dyDescent="0.2">
      <c r="F63" s="57"/>
      <c r="G63" s="57"/>
      <c r="H63" s="57"/>
      <c r="I63" s="57"/>
      <c r="L63" s="56" t="str">
        <f t="shared" si="15"/>
        <v/>
      </c>
      <c r="N63" s="56" t="str">
        <f t="shared" si="16"/>
        <v/>
      </c>
      <c r="O63" s="56" t="str">
        <f t="shared" si="17"/>
        <v xml:space="preserve">    </v>
      </c>
      <c r="P63" s="56" t="str">
        <f t="shared" si="10"/>
        <v xml:space="preserve">                                                                                                                                                        </v>
      </c>
      <c r="R63" s="56" t="str">
        <f t="shared" si="18"/>
        <v/>
      </c>
      <c r="T63" s="56" t="str">
        <f t="shared" si="19"/>
        <v/>
      </c>
      <c r="U63" s="56" t="str">
        <f t="shared" si="20"/>
        <v xml:space="preserve"> </v>
      </c>
      <c r="V63" s="56" t="str">
        <f t="shared" si="6"/>
        <v xml:space="preserve">                                      </v>
      </c>
    </row>
    <row r="64" spans="6:22" s="56" customFormat="1" ht="15" customHeight="1" x14ac:dyDescent="0.2">
      <c r="F64" s="57"/>
      <c r="G64" s="57"/>
      <c r="H64" s="57"/>
      <c r="I64" s="57"/>
      <c r="L64" s="56" t="str">
        <f t="shared" si="15"/>
        <v/>
      </c>
      <c r="N64" s="56" t="str">
        <f t="shared" si="16"/>
        <v/>
      </c>
      <c r="O64" s="56" t="str">
        <f t="shared" si="17"/>
        <v xml:space="preserve">    </v>
      </c>
      <c r="P64" s="56" t="str">
        <f t="shared" si="10"/>
        <v xml:space="preserve">                                                                                                                                                    </v>
      </c>
      <c r="R64" s="56" t="str">
        <f t="shared" si="18"/>
        <v/>
      </c>
      <c r="T64" s="56" t="str">
        <f t="shared" si="19"/>
        <v/>
      </c>
      <c r="U64" s="56" t="str">
        <f t="shared" si="20"/>
        <v xml:space="preserve"> </v>
      </c>
      <c r="V64" s="56" t="str">
        <f t="shared" si="6"/>
        <v xml:space="preserve">                                     </v>
      </c>
    </row>
    <row r="65" spans="6:22" s="56" customFormat="1" ht="15" customHeight="1" x14ac:dyDescent="0.2">
      <c r="F65" s="57"/>
      <c r="G65" s="57"/>
      <c r="H65" s="57"/>
      <c r="I65" s="57"/>
      <c r="L65" s="56" t="str">
        <f t="shared" si="15"/>
        <v/>
      </c>
      <c r="N65" s="56" t="str">
        <f t="shared" si="16"/>
        <v/>
      </c>
      <c r="O65" s="56" t="str">
        <f t="shared" si="17"/>
        <v xml:space="preserve">    </v>
      </c>
      <c r="P65" s="56" t="str">
        <f t="shared" si="10"/>
        <v xml:space="preserve">                                                                                                                                                </v>
      </c>
      <c r="R65" s="56" t="str">
        <f t="shared" si="18"/>
        <v/>
      </c>
      <c r="T65" s="56" t="str">
        <f t="shared" si="19"/>
        <v/>
      </c>
      <c r="U65" s="56" t="str">
        <f t="shared" si="20"/>
        <v xml:space="preserve"> </v>
      </c>
      <c r="V65" s="56" t="str">
        <f t="shared" si="6"/>
        <v xml:space="preserve">                                    </v>
      </c>
    </row>
    <row r="66" spans="6:22" s="56" customFormat="1" ht="15" customHeight="1" x14ac:dyDescent="0.2">
      <c r="F66" s="57"/>
      <c r="G66" s="57"/>
      <c r="H66" s="57"/>
      <c r="I66" s="57"/>
      <c r="L66" s="56" t="str">
        <f t="shared" si="15"/>
        <v/>
      </c>
      <c r="N66" s="56" t="str">
        <f t="shared" si="16"/>
        <v/>
      </c>
      <c r="O66" s="56" t="str">
        <f t="shared" si="17"/>
        <v xml:space="preserve">    </v>
      </c>
      <c r="P66" s="56" t="str">
        <f t="shared" si="10"/>
        <v xml:space="preserve">                                                                                                                                            </v>
      </c>
      <c r="R66" s="56" t="str">
        <f t="shared" si="18"/>
        <v/>
      </c>
      <c r="T66" s="56" t="str">
        <f t="shared" si="19"/>
        <v/>
      </c>
      <c r="U66" s="56" t="str">
        <f t="shared" si="20"/>
        <v xml:space="preserve"> </v>
      </c>
      <c r="V66" s="56" t="str">
        <f t="shared" si="6"/>
        <v xml:space="preserve">                                   </v>
      </c>
    </row>
    <row r="67" spans="6:22" s="56" customFormat="1" ht="15" customHeight="1" x14ac:dyDescent="0.2">
      <c r="F67" s="57"/>
      <c r="G67" s="57"/>
      <c r="H67" s="57"/>
      <c r="I67" s="57"/>
      <c r="L67" s="56" t="str">
        <f t="shared" si="15"/>
        <v/>
      </c>
      <c r="N67" s="56" t="str">
        <f t="shared" si="16"/>
        <v/>
      </c>
      <c r="O67" s="56" t="str">
        <f t="shared" si="17"/>
        <v xml:space="preserve">    </v>
      </c>
      <c r="P67" s="56" t="str">
        <f t="shared" si="10"/>
        <v xml:space="preserve">                                                                                                                                        </v>
      </c>
      <c r="R67" s="56" t="str">
        <f t="shared" si="18"/>
        <v/>
      </c>
      <c r="T67" s="56" t="str">
        <f t="shared" si="19"/>
        <v/>
      </c>
      <c r="U67" s="56" t="str">
        <f t="shared" si="20"/>
        <v xml:space="preserve"> </v>
      </c>
      <c r="V67" s="56" t="str">
        <f t="shared" si="6"/>
        <v xml:space="preserve">                                  </v>
      </c>
    </row>
    <row r="68" spans="6:22" s="56" customFormat="1" ht="15" customHeight="1" x14ac:dyDescent="0.2">
      <c r="F68" s="57"/>
      <c r="G68" s="57"/>
      <c r="H68" s="57"/>
      <c r="I68" s="57"/>
      <c r="L68" s="56" t="str">
        <f t="shared" si="15"/>
        <v/>
      </c>
      <c r="N68" s="56" t="str">
        <f t="shared" si="16"/>
        <v/>
      </c>
      <c r="O68" s="56" t="str">
        <f t="shared" si="17"/>
        <v xml:space="preserve">    </v>
      </c>
      <c r="P68" s="56" t="str">
        <f t="shared" si="10"/>
        <v xml:space="preserve">                                                                                                                                    </v>
      </c>
      <c r="R68" s="56" t="str">
        <f t="shared" si="18"/>
        <v/>
      </c>
      <c r="T68" s="56" t="str">
        <f t="shared" si="19"/>
        <v/>
      </c>
      <c r="U68" s="56" t="str">
        <f t="shared" si="20"/>
        <v xml:space="preserve"> </v>
      </c>
      <c r="V68" s="56" t="str">
        <f t="shared" si="6"/>
        <v xml:space="preserve">                                 </v>
      </c>
    </row>
    <row r="69" spans="6:22" s="56" customFormat="1" ht="15" customHeight="1" x14ac:dyDescent="0.2">
      <c r="F69" s="57"/>
      <c r="G69" s="57"/>
      <c r="H69" s="57"/>
      <c r="I69" s="57"/>
      <c r="L69" s="56" t="str">
        <f t="shared" si="15"/>
        <v/>
      </c>
      <c r="N69" s="56" t="str">
        <f t="shared" si="16"/>
        <v/>
      </c>
      <c r="O69" s="56" t="str">
        <f t="shared" si="17"/>
        <v xml:space="preserve">    </v>
      </c>
      <c r="P69" s="56" t="str">
        <f t="shared" si="10"/>
        <v xml:space="preserve">                                                                                                                                </v>
      </c>
      <c r="R69" s="56" t="str">
        <f t="shared" si="18"/>
        <v/>
      </c>
      <c r="T69" s="56" t="str">
        <f t="shared" si="19"/>
        <v/>
      </c>
      <c r="U69" s="56" t="str">
        <f t="shared" si="20"/>
        <v xml:space="preserve"> </v>
      </c>
      <c r="V69" s="56" t="str">
        <f t="shared" ref="V69:V100" si="21">U69&amp;V70</f>
        <v xml:space="preserve">                                </v>
      </c>
    </row>
    <row r="70" spans="6:22" s="56" customFormat="1" ht="15" customHeight="1" x14ac:dyDescent="0.2">
      <c r="F70" s="57"/>
      <c r="G70" s="57"/>
      <c r="H70" s="57"/>
      <c r="I70" s="57"/>
      <c r="L70" s="56" t="str">
        <f t="shared" si="15"/>
        <v/>
      </c>
      <c r="N70" s="56" t="str">
        <f t="shared" si="16"/>
        <v/>
      </c>
      <c r="O70" s="56" t="str">
        <f t="shared" si="17"/>
        <v xml:space="preserve">    </v>
      </c>
      <c r="P70" s="56" t="str">
        <f t="shared" ref="P70:P100" si="22">O70&amp;P71</f>
        <v xml:space="preserve">                                                                                                                            </v>
      </c>
      <c r="R70" s="56" t="str">
        <f t="shared" si="18"/>
        <v/>
      </c>
      <c r="T70" s="56" t="str">
        <f t="shared" si="19"/>
        <v/>
      </c>
      <c r="U70" s="56" t="str">
        <f t="shared" si="20"/>
        <v xml:space="preserve"> </v>
      </c>
      <c r="V70" s="56" t="str">
        <f t="shared" si="21"/>
        <v xml:space="preserve">                               </v>
      </c>
    </row>
    <row r="71" spans="6:22" s="56" customFormat="1" ht="15" customHeight="1" x14ac:dyDescent="0.2">
      <c r="F71" s="57"/>
      <c r="G71" s="57"/>
      <c r="H71" s="57"/>
      <c r="I71" s="57"/>
      <c r="L71" s="56" t="str">
        <f t="shared" si="15"/>
        <v/>
      </c>
      <c r="N71" s="56" t="str">
        <f t="shared" si="16"/>
        <v/>
      </c>
      <c r="O71" s="56" t="str">
        <f t="shared" si="17"/>
        <v xml:space="preserve">    </v>
      </c>
      <c r="P71" s="56" t="str">
        <f t="shared" si="22"/>
        <v xml:space="preserve">                                                                                                                        </v>
      </c>
      <c r="R71" s="56" t="str">
        <f t="shared" si="18"/>
        <v/>
      </c>
      <c r="T71" s="56" t="str">
        <f t="shared" si="19"/>
        <v/>
      </c>
      <c r="U71" s="56" t="str">
        <f t="shared" si="20"/>
        <v xml:space="preserve"> </v>
      </c>
      <c r="V71" s="56" t="str">
        <f t="shared" si="21"/>
        <v xml:space="preserve">                              </v>
      </c>
    </row>
    <row r="72" spans="6:22" s="56" customFormat="1" ht="15" customHeight="1" x14ac:dyDescent="0.2">
      <c r="F72" s="57"/>
      <c r="G72" s="57"/>
      <c r="H72" s="57"/>
      <c r="I72" s="57"/>
      <c r="L72" s="56" t="str">
        <f t="shared" si="15"/>
        <v/>
      </c>
      <c r="N72" s="56" t="str">
        <f t="shared" si="16"/>
        <v/>
      </c>
      <c r="O72" s="56" t="str">
        <f t="shared" si="17"/>
        <v xml:space="preserve">    </v>
      </c>
      <c r="P72" s="56" t="str">
        <f t="shared" si="22"/>
        <v xml:space="preserve">                                                                                                                    </v>
      </c>
      <c r="R72" s="56" t="str">
        <f t="shared" si="18"/>
        <v/>
      </c>
      <c r="T72" s="56" t="str">
        <f t="shared" si="19"/>
        <v/>
      </c>
      <c r="U72" s="56" t="str">
        <f t="shared" si="20"/>
        <v xml:space="preserve"> </v>
      </c>
      <c r="V72" s="56" t="str">
        <f t="shared" si="21"/>
        <v xml:space="preserve">                             </v>
      </c>
    </row>
    <row r="73" spans="6:22" s="56" customFormat="1" ht="15" customHeight="1" x14ac:dyDescent="0.2">
      <c r="F73" s="57"/>
      <c r="G73" s="57"/>
      <c r="H73" s="57"/>
      <c r="I73" s="57"/>
      <c r="L73" s="56" t="str">
        <f t="shared" si="15"/>
        <v/>
      </c>
      <c r="N73" s="56" t="str">
        <f t="shared" si="16"/>
        <v/>
      </c>
      <c r="O73" s="56" t="str">
        <f t="shared" si="17"/>
        <v xml:space="preserve">    </v>
      </c>
      <c r="P73" s="56" t="str">
        <f t="shared" si="22"/>
        <v xml:space="preserve">                                                                                                                </v>
      </c>
      <c r="R73" s="56" t="str">
        <f t="shared" si="18"/>
        <v/>
      </c>
      <c r="T73" s="56" t="str">
        <f t="shared" si="19"/>
        <v/>
      </c>
      <c r="U73" s="56" t="str">
        <f t="shared" si="20"/>
        <v xml:space="preserve"> </v>
      </c>
      <c r="V73" s="56" t="str">
        <f t="shared" si="21"/>
        <v xml:space="preserve">                            </v>
      </c>
    </row>
    <row r="74" spans="6:22" s="56" customFormat="1" ht="15" customHeight="1" x14ac:dyDescent="0.2">
      <c r="F74" s="57"/>
      <c r="G74" s="57"/>
      <c r="H74" s="57"/>
      <c r="I74" s="57"/>
      <c r="L74" s="56" t="str">
        <f t="shared" si="15"/>
        <v/>
      </c>
      <c r="N74" s="56" t="str">
        <f t="shared" si="16"/>
        <v/>
      </c>
      <c r="O74" s="56" t="str">
        <f t="shared" si="17"/>
        <v xml:space="preserve">    </v>
      </c>
      <c r="P74" s="56" t="str">
        <f t="shared" si="22"/>
        <v xml:space="preserve">                                                                                                            </v>
      </c>
      <c r="R74" s="56" t="str">
        <f t="shared" si="18"/>
        <v/>
      </c>
      <c r="T74" s="56" t="str">
        <f t="shared" si="19"/>
        <v/>
      </c>
      <c r="U74" s="56" t="str">
        <f t="shared" si="20"/>
        <v xml:space="preserve"> </v>
      </c>
      <c r="V74" s="56" t="str">
        <f t="shared" si="21"/>
        <v xml:space="preserve">                           </v>
      </c>
    </row>
    <row r="75" spans="6:22" s="56" customFormat="1" ht="15" customHeight="1" x14ac:dyDescent="0.2">
      <c r="F75" s="57"/>
      <c r="G75" s="57"/>
      <c r="H75" s="57"/>
      <c r="I75" s="57"/>
      <c r="L75" s="56" t="str">
        <f t="shared" si="15"/>
        <v/>
      </c>
      <c r="N75" s="56" t="str">
        <f t="shared" si="16"/>
        <v/>
      </c>
      <c r="O75" s="56" t="str">
        <f t="shared" si="17"/>
        <v xml:space="preserve">    </v>
      </c>
      <c r="P75" s="56" t="str">
        <f t="shared" si="22"/>
        <v xml:space="preserve">                                                                                                        </v>
      </c>
      <c r="R75" s="56" t="str">
        <f t="shared" si="18"/>
        <v/>
      </c>
      <c r="T75" s="56" t="str">
        <f t="shared" si="19"/>
        <v/>
      </c>
      <c r="U75" s="56" t="str">
        <f t="shared" si="20"/>
        <v xml:space="preserve"> </v>
      </c>
      <c r="V75" s="56" t="str">
        <f t="shared" si="21"/>
        <v xml:space="preserve">                          </v>
      </c>
    </row>
    <row r="76" spans="6:22" s="56" customFormat="1" ht="15" customHeight="1" x14ac:dyDescent="0.2">
      <c r="F76" s="57"/>
      <c r="G76" s="57"/>
      <c r="H76" s="57"/>
      <c r="I76" s="57"/>
      <c r="L76" s="56" t="str">
        <f t="shared" si="15"/>
        <v/>
      </c>
      <c r="N76" s="56" t="str">
        <f t="shared" si="16"/>
        <v/>
      </c>
      <c r="O76" s="56" t="str">
        <f t="shared" si="17"/>
        <v xml:space="preserve">    </v>
      </c>
      <c r="P76" s="56" t="str">
        <f t="shared" si="22"/>
        <v xml:space="preserve">                                                                                                    </v>
      </c>
      <c r="R76" s="56" t="str">
        <f t="shared" si="18"/>
        <v/>
      </c>
      <c r="T76" s="56" t="str">
        <f t="shared" si="19"/>
        <v/>
      </c>
      <c r="U76" s="56" t="str">
        <f t="shared" si="20"/>
        <v xml:space="preserve"> </v>
      </c>
      <c r="V76" s="56" t="str">
        <f t="shared" si="21"/>
        <v xml:space="preserve">                         </v>
      </c>
    </row>
    <row r="77" spans="6:22" s="56" customFormat="1" ht="15" customHeight="1" x14ac:dyDescent="0.2">
      <c r="F77" s="57"/>
      <c r="G77" s="57"/>
      <c r="H77" s="57"/>
      <c r="I77" s="57"/>
      <c r="L77" s="56" t="str">
        <f t="shared" si="15"/>
        <v/>
      </c>
      <c r="N77" s="56" t="str">
        <f t="shared" si="16"/>
        <v/>
      </c>
      <c r="O77" s="56" t="str">
        <f t="shared" si="17"/>
        <v xml:space="preserve">    </v>
      </c>
      <c r="P77" s="56" t="str">
        <f t="shared" si="22"/>
        <v xml:space="preserve">                                                                                                </v>
      </c>
      <c r="R77" s="56" t="str">
        <f t="shared" si="18"/>
        <v/>
      </c>
      <c r="T77" s="56" t="str">
        <f t="shared" si="19"/>
        <v/>
      </c>
      <c r="U77" s="56" t="str">
        <f t="shared" si="20"/>
        <v xml:space="preserve"> </v>
      </c>
      <c r="V77" s="56" t="str">
        <f t="shared" si="21"/>
        <v xml:space="preserve">                        </v>
      </c>
    </row>
    <row r="78" spans="6:22" s="56" customFormat="1" ht="15" customHeight="1" x14ac:dyDescent="0.2">
      <c r="F78" s="57"/>
      <c r="G78" s="57"/>
      <c r="H78" s="57"/>
      <c r="I78" s="57"/>
      <c r="L78" s="56" t="str">
        <f t="shared" si="15"/>
        <v/>
      </c>
      <c r="N78" s="56" t="str">
        <f t="shared" si="16"/>
        <v/>
      </c>
      <c r="O78" s="56" t="str">
        <f t="shared" si="17"/>
        <v xml:space="preserve">    </v>
      </c>
      <c r="P78" s="56" t="str">
        <f t="shared" si="22"/>
        <v xml:space="preserve">                                                                                            </v>
      </c>
      <c r="R78" s="56" t="str">
        <f t="shared" si="18"/>
        <v/>
      </c>
      <c r="T78" s="56" t="str">
        <f t="shared" si="19"/>
        <v/>
      </c>
      <c r="U78" s="56" t="str">
        <f t="shared" si="20"/>
        <v xml:space="preserve"> </v>
      </c>
      <c r="V78" s="56" t="str">
        <f t="shared" si="21"/>
        <v xml:space="preserve">                       </v>
      </c>
    </row>
    <row r="79" spans="6:22" s="56" customFormat="1" ht="15" customHeight="1" x14ac:dyDescent="0.2">
      <c r="F79" s="57"/>
      <c r="G79" s="57"/>
      <c r="H79" s="57"/>
      <c r="I79" s="57"/>
      <c r="L79" s="56" t="str">
        <f t="shared" si="15"/>
        <v/>
      </c>
      <c r="N79" s="56" t="str">
        <f t="shared" si="16"/>
        <v/>
      </c>
      <c r="O79" s="56" t="str">
        <f t="shared" si="17"/>
        <v xml:space="preserve">    </v>
      </c>
      <c r="P79" s="56" t="str">
        <f t="shared" si="22"/>
        <v xml:space="preserve">                                                                                        </v>
      </c>
      <c r="R79" s="56" t="str">
        <f t="shared" si="18"/>
        <v/>
      </c>
      <c r="T79" s="56" t="str">
        <f t="shared" si="19"/>
        <v/>
      </c>
      <c r="U79" s="56" t="str">
        <f t="shared" si="20"/>
        <v xml:space="preserve"> </v>
      </c>
      <c r="V79" s="56" t="str">
        <f t="shared" si="21"/>
        <v xml:space="preserve">                      </v>
      </c>
    </row>
    <row r="80" spans="6:22" s="56" customFormat="1" ht="15" customHeight="1" x14ac:dyDescent="0.2">
      <c r="F80" s="57"/>
      <c r="G80" s="57"/>
      <c r="H80" s="57"/>
      <c r="I80" s="57"/>
      <c r="L80" s="56" t="str">
        <f t="shared" si="15"/>
        <v/>
      </c>
      <c r="N80" s="56" t="str">
        <f t="shared" si="16"/>
        <v/>
      </c>
      <c r="O80" s="56" t="str">
        <f t="shared" si="17"/>
        <v xml:space="preserve">    </v>
      </c>
      <c r="P80" s="56" t="str">
        <f t="shared" si="22"/>
        <v xml:space="preserve">                                                                                    </v>
      </c>
      <c r="R80" s="56" t="str">
        <f t="shared" si="18"/>
        <v/>
      </c>
      <c r="T80" s="56" t="str">
        <f t="shared" si="19"/>
        <v/>
      </c>
      <c r="U80" s="56" t="str">
        <f t="shared" si="20"/>
        <v xml:space="preserve"> </v>
      </c>
      <c r="V80" s="56" t="str">
        <f t="shared" si="21"/>
        <v xml:space="preserve">                     </v>
      </c>
    </row>
    <row r="81" spans="6:22" s="56" customFormat="1" ht="15" customHeight="1" x14ac:dyDescent="0.2">
      <c r="F81" s="57"/>
      <c r="G81" s="57"/>
      <c r="H81" s="57"/>
      <c r="I81" s="57"/>
      <c r="L81" s="56" t="str">
        <f t="shared" si="15"/>
        <v/>
      </c>
      <c r="N81" s="56" t="str">
        <f t="shared" si="16"/>
        <v/>
      </c>
      <c r="O81" s="56" t="str">
        <f t="shared" si="17"/>
        <v xml:space="preserve">    </v>
      </c>
      <c r="P81" s="56" t="str">
        <f t="shared" si="22"/>
        <v xml:space="preserve">                                                                                </v>
      </c>
      <c r="R81" s="56" t="str">
        <f t="shared" si="18"/>
        <v/>
      </c>
      <c r="T81" s="56" t="str">
        <f t="shared" si="19"/>
        <v/>
      </c>
      <c r="U81" s="56" t="str">
        <f t="shared" si="20"/>
        <v xml:space="preserve"> </v>
      </c>
      <c r="V81" s="56" t="str">
        <f t="shared" si="21"/>
        <v xml:space="preserve">                    </v>
      </c>
    </row>
    <row r="82" spans="6:22" s="56" customFormat="1" ht="15" customHeight="1" x14ac:dyDescent="0.2">
      <c r="F82" s="57"/>
      <c r="G82" s="57"/>
      <c r="H82" s="57"/>
      <c r="I82" s="57"/>
      <c r="L82" s="56" t="str">
        <f t="shared" si="15"/>
        <v/>
      </c>
      <c r="N82" s="56" t="str">
        <f t="shared" si="16"/>
        <v/>
      </c>
      <c r="O82" s="56" t="str">
        <f t="shared" si="17"/>
        <v xml:space="preserve">    </v>
      </c>
      <c r="P82" s="56" t="str">
        <f t="shared" si="22"/>
        <v xml:space="preserve">                                                                            </v>
      </c>
      <c r="R82" s="56" t="str">
        <f t="shared" si="18"/>
        <v/>
      </c>
      <c r="T82" s="56" t="str">
        <f t="shared" si="19"/>
        <v/>
      </c>
      <c r="U82" s="56" t="str">
        <f t="shared" si="20"/>
        <v xml:space="preserve"> </v>
      </c>
      <c r="V82" s="56" t="str">
        <f t="shared" si="21"/>
        <v xml:space="preserve">                   </v>
      </c>
    </row>
    <row r="83" spans="6:22" s="56" customFormat="1" ht="15" customHeight="1" x14ac:dyDescent="0.2">
      <c r="F83" s="57"/>
      <c r="G83" s="57"/>
      <c r="H83" s="57"/>
      <c r="I83" s="57"/>
      <c r="L83" s="56" t="str">
        <f t="shared" si="15"/>
        <v/>
      </c>
      <c r="N83" s="56" t="str">
        <f t="shared" si="16"/>
        <v/>
      </c>
      <c r="O83" s="56" t="str">
        <f t="shared" si="17"/>
        <v xml:space="preserve">    </v>
      </c>
      <c r="P83" s="56" t="str">
        <f t="shared" si="22"/>
        <v xml:space="preserve">                                                                        </v>
      </c>
      <c r="R83" s="56" t="str">
        <f t="shared" si="18"/>
        <v/>
      </c>
      <c r="T83" s="56" t="str">
        <f t="shared" si="19"/>
        <v/>
      </c>
      <c r="U83" s="56" t="str">
        <f t="shared" si="20"/>
        <v xml:space="preserve"> </v>
      </c>
      <c r="V83" s="56" t="str">
        <f t="shared" si="21"/>
        <v xml:space="preserve">                  </v>
      </c>
    </row>
    <row r="84" spans="6:22" s="56" customFormat="1" ht="15" customHeight="1" x14ac:dyDescent="0.2">
      <c r="F84" s="57"/>
      <c r="G84" s="57"/>
      <c r="H84" s="57"/>
      <c r="I84" s="57"/>
      <c r="L84" s="56" t="str">
        <f t="shared" si="15"/>
        <v/>
      </c>
      <c r="N84" s="56" t="str">
        <f t="shared" si="16"/>
        <v/>
      </c>
      <c r="O84" s="56" t="str">
        <f t="shared" si="17"/>
        <v xml:space="preserve">    </v>
      </c>
      <c r="P84" s="56" t="str">
        <f t="shared" si="22"/>
        <v xml:space="preserve">                                                                    </v>
      </c>
      <c r="R84" s="56" t="str">
        <f t="shared" si="18"/>
        <v/>
      </c>
      <c r="T84" s="56" t="str">
        <f t="shared" si="19"/>
        <v/>
      </c>
      <c r="U84" s="56" t="str">
        <f t="shared" si="20"/>
        <v xml:space="preserve"> </v>
      </c>
      <c r="V84" s="56" t="str">
        <f t="shared" si="21"/>
        <v xml:space="preserve">                 </v>
      </c>
    </row>
    <row r="85" spans="6:22" s="56" customFormat="1" ht="15" customHeight="1" x14ac:dyDescent="0.2">
      <c r="F85" s="57"/>
      <c r="G85" s="57"/>
      <c r="H85" s="57"/>
      <c r="I85" s="57"/>
      <c r="L85" s="56" t="str">
        <f t="shared" si="15"/>
        <v/>
      </c>
      <c r="N85" s="56" t="str">
        <f t="shared" si="16"/>
        <v/>
      </c>
      <c r="O85" s="56" t="str">
        <f t="shared" si="17"/>
        <v xml:space="preserve">    </v>
      </c>
      <c r="P85" s="56" t="str">
        <f t="shared" si="22"/>
        <v xml:space="preserve">                                                                </v>
      </c>
      <c r="R85" s="56" t="str">
        <f t="shared" si="18"/>
        <v/>
      </c>
      <c r="T85" s="56" t="str">
        <f t="shared" si="19"/>
        <v/>
      </c>
      <c r="U85" s="56" t="str">
        <f t="shared" si="20"/>
        <v xml:space="preserve"> </v>
      </c>
      <c r="V85" s="56" t="str">
        <f t="shared" si="21"/>
        <v xml:space="preserve">                </v>
      </c>
    </row>
    <row r="86" spans="6:22" s="56" customFormat="1" ht="15" customHeight="1" x14ac:dyDescent="0.2">
      <c r="F86" s="57"/>
      <c r="G86" s="57"/>
      <c r="H86" s="57"/>
      <c r="I86" s="57"/>
      <c r="L86" s="56" t="str">
        <f t="shared" si="15"/>
        <v/>
      </c>
      <c r="N86" s="56" t="str">
        <f t="shared" si="16"/>
        <v/>
      </c>
      <c r="O86" s="56" t="str">
        <f t="shared" si="17"/>
        <v xml:space="preserve">    </v>
      </c>
      <c r="P86" s="56" t="str">
        <f t="shared" si="22"/>
        <v xml:space="preserve">                                                            </v>
      </c>
      <c r="R86" s="56" t="str">
        <f t="shared" si="18"/>
        <v/>
      </c>
      <c r="T86" s="56" t="str">
        <f t="shared" si="19"/>
        <v/>
      </c>
      <c r="U86" s="56" t="str">
        <f t="shared" si="20"/>
        <v xml:space="preserve"> </v>
      </c>
      <c r="V86" s="56" t="str">
        <f t="shared" si="21"/>
        <v xml:space="preserve">               </v>
      </c>
    </row>
    <row r="87" spans="6:22" s="56" customFormat="1" ht="15" customHeight="1" x14ac:dyDescent="0.2">
      <c r="F87" s="57"/>
      <c r="G87" s="57"/>
      <c r="H87" s="57"/>
      <c r="I87" s="57"/>
      <c r="L87" s="56" t="str">
        <f t="shared" si="15"/>
        <v/>
      </c>
      <c r="N87" s="56" t="str">
        <f t="shared" si="16"/>
        <v/>
      </c>
      <c r="O87" s="56" t="str">
        <f t="shared" si="17"/>
        <v xml:space="preserve">    </v>
      </c>
      <c r="P87" s="56" t="str">
        <f t="shared" si="22"/>
        <v xml:space="preserve">                                                        </v>
      </c>
      <c r="R87" s="56" t="str">
        <f t="shared" si="18"/>
        <v/>
      </c>
      <c r="T87" s="56" t="str">
        <f t="shared" si="19"/>
        <v/>
      </c>
      <c r="U87" s="56" t="str">
        <f t="shared" si="20"/>
        <v xml:space="preserve"> </v>
      </c>
      <c r="V87" s="56" t="str">
        <f t="shared" si="21"/>
        <v xml:space="preserve">              </v>
      </c>
    </row>
    <row r="88" spans="6:22" s="56" customFormat="1" ht="15" customHeight="1" x14ac:dyDescent="0.2">
      <c r="F88" s="57"/>
      <c r="G88" s="57"/>
      <c r="H88" s="57"/>
      <c r="I88" s="57"/>
      <c r="L88" s="56" t="str">
        <f t="shared" si="15"/>
        <v/>
      </c>
      <c r="N88" s="56" t="str">
        <f t="shared" si="16"/>
        <v/>
      </c>
      <c r="O88" s="56" t="str">
        <f t="shared" si="17"/>
        <v xml:space="preserve">    </v>
      </c>
      <c r="P88" s="56" t="str">
        <f t="shared" si="22"/>
        <v xml:space="preserve">                                                    </v>
      </c>
      <c r="R88" s="56" t="str">
        <f t="shared" si="18"/>
        <v/>
      </c>
      <c r="T88" s="56" t="str">
        <f t="shared" si="19"/>
        <v/>
      </c>
      <c r="U88" s="56" t="str">
        <f t="shared" si="20"/>
        <v xml:space="preserve"> </v>
      </c>
      <c r="V88" s="56" t="str">
        <f t="shared" si="21"/>
        <v xml:space="preserve">             </v>
      </c>
    </row>
    <row r="89" spans="6:22" s="56" customFormat="1" ht="15" customHeight="1" x14ac:dyDescent="0.2">
      <c r="F89" s="57"/>
      <c r="G89" s="57"/>
      <c r="H89" s="57"/>
      <c r="I89" s="57"/>
      <c r="L89" s="56" t="str">
        <f t="shared" si="15"/>
        <v/>
      </c>
      <c r="N89" s="56" t="str">
        <f t="shared" si="16"/>
        <v/>
      </c>
      <c r="O89" s="56" t="str">
        <f t="shared" si="17"/>
        <v xml:space="preserve">    </v>
      </c>
      <c r="P89" s="56" t="str">
        <f t="shared" si="22"/>
        <v xml:space="preserve">                                                </v>
      </c>
      <c r="R89" s="56" t="str">
        <f t="shared" si="18"/>
        <v/>
      </c>
      <c r="T89" s="56" t="str">
        <f t="shared" si="19"/>
        <v/>
      </c>
      <c r="U89" s="56" t="str">
        <f t="shared" si="20"/>
        <v xml:space="preserve"> </v>
      </c>
      <c r="V89" s="56" t="str">
        <f t="shared" si="21"/>
        <v xml:space="preserve">            </v>
      </c>
    </row>
    <row r="90" spans="6:22" s="56" customFormat="1" ht="15" customHeight="1" x14ac:dyDescent="0.2">
      <c r="F90" s="57"/>
      <c r="G90" s="57"/>
      <c r="H90" s="57"/>
      <c r="I90" s="57"/>
      <c r="L90" s="56" t="str">
        <f t="shared" si="15"/>
        <v/>
      </c>
      <c r="N90" s="56" t="str">
        <f t="shared" si="16"/>
        <v/>
      </c>
      <c r="O90" s="56" t="str">
        <f t="shared" si="17"/>
        <v xml:space="preserve">    </v>
      </c>
      <c r="P90" s="56" t="str">
        <f t="shared" si="22"/>
        <v xml:space="preserve">                                            </v>
      </c>
      <c r="R90" s="56" t="str">
        <f t="shared" si="18"/>
        <v/>
      </c>
      <c r="T90" s="56" t="str">
        <f t="shared" si="19"/>
        <v/>
      </c>
      <c r="U90" s="56" t="str">
        <f t="shared" si="20"/>
        <v xml:space="preserve"> </v>
      </c>
      <c r="V90" s="56" t="str">
        <f t="shared" si="21"/>
        <v xml:space="preserve">           </v>
      </c>
    </row>
    <row r="91" spans="6:22" s="56" customFormat="1" ht="15" customHeight="1" x14ac:dyDescent="0.2">
      <c r="F91" s="57"/>
      <c r="G91" s="57"/>
      <c r="H91" s="57"/>
      <c r="I91" s="57"/>
      <c r="L91" s="56" t="str">
        <f t="shared" si="15"/>
        <v/>
      </c>
      <c r="N91" s="56" t="str">
        <f t="shared" si="16"/>
        <v/>
      </c>
      <c r="O91" s="56" t="str">
        <f t="shared" si="17"/>
        <v xml:space="preserve">    </v>
      </c>
      <c r="P91" s="56" t="str">
        <f t="shared" si="22"/>
        <v xml:space="preserve">                                        </v>
      </c>
      <c r="R91" s="56" t="str">
        <f t="shared" si="18"/>
        <v/>
      </c>
      <c r="T91" s="56" t="str">
        <f t="shared" si="19"/>
        <v/>
      </c>
      <c r="U91" s="56" t="str">
        <f t="shared" si="20"/>
        <v xml:space="preserve"> </v>
      </c>
      <c r="V91" s="56" t="str">
        <f t="shared" si="21"/>
        <v xml:space="preserve">          </v>
      </c>
    </row>
    <row r="92" spans="6:22" s="56" customFormat="1" ht="15" customHeight="1" x14ac:dyDescent="0.2">
      <c r="F92" s="57"/>
      <c r="G92" s="57"/>
      <c r="H92" s="57"/>
      <c r="I92" s="57"/>
      <c r="L92" s="56" t="str">
        <f t="shared" si="15"/>
        <v/>
      </c>
      <c r="N92" s="56" t="str">
        <f t="shared" si="16"/>
        <v/>
      </c>
      <c r="O92" s="56" t="str">
        <f t="shared" si="17"/>
        <v xml:space="preserve">    </v>
      </c>
      <c r="P92" s="56" t="str">
        <f t="shared" si="22"/>
        <v xml:space="preserve">                                    </v>
      </c>
      <c r="R92" s="56" t="str">
        <f t="shared" si="18"/>
        <v/>
      </c>
      <c r="T92" s="56" t="str">
        <f t="shared" si="19"/>
        <v/>
      </c>
      <c r="U92" s="56" t="str">
        <f t="shared" si="20"/>
        <v xml:space="preserve"> </v>
      </c>
      <c r="V92" s="56" t="str">
        <f t="shared" si="21"/>
        <v xml:space="preserve">         </v>
      </c>
    </row>
    <row r="93" spans="6:22" s="56" customFormat="1" ht="15" customHeight="1" x14ac:dyDescent="0.2">
      <c r="F93" s="57"/>
      <c r="G93" s="57"/>
      <c r="H93" s="57"/>
      <c r="I93" s="57"/>
      <c r="L93" s="56" t="str">
        <f t="shared" si="15"/>
        <v/>
      </c>
      <c r="N93" s="56" t="str">
        <f t="shared" si="16"/>
        <v/>
      </c>
      <c r="O93" s="56" t="str">
        <f t="shared" si="17"/>
        <v xml:space="preserve">    </v>
      </c>
      <c r="P93" s="56" t="str">
        <f t="shared" si="22"/>
        <v xml:space="preserve">                                </v>
      </c>
      <c r="R93" s="56" t="str">
        <f t="shared" si="18"/>
        <v/>
      </c>
      <c r="T93" s="56" t="str">
        <f t="shared" si="19"/>
        <v/>
      </c>
      <c r="U93" s="56" t="str">
        <f t="shared" si="20"/>
        <v xml:space="preserve"> </v>
      </c>
      <c r="V93" s="56" t="str">
        <f t="shared" si="21"/>
        <v xml:space="preserve">        </v>
      </c>
    </row>
    <row r="94" spans="6:22" s="56" customFormat="1" ht="15" customHeight="1" x14ac:dyDescent="0.2">
      <c r="F94" s="57"/>
      <c r="G94" s="57"/>
      <c r="H94" s="57"/>
      <c r="I94" s="57"/>
      <c r="L94" s="56" t="str">
        <f t="shared" si="15"/>
        <v/>
      </c>
      <c r="N94" s="56" t="str">
        <f t="shared" si="16"/>
        <v/>
      </c>
      <c r="O94" s="56" t="str">
        <f t="shared" si="17"/>
        <v xml:space="preserve">    </v>
      </c>
      <c r="P94" s="56" t="str">
        <f t="shared" si="22"/>
        <v xml:space="preserve">                            </v>
      </c>
      <c r="R94" s="56" t="str">
        <f t="shared" si="18"/>
        <v/>
      </c>
      <c r="T94" s="56" t="str">
        <f t="shared" si="19"/>
        <v/>
      </c>
      <c r="U94" s="56" t="str">
        <f t="shared" si="20"/>
        <v xml:space="preserve"> </v>
      </c>
      <c r="V94" s="56" t="str">
        <f t="shared" si="21"/>
        <v xml:space="preserve">       </v>
      </c>
    </row>
    <row r="95" spans="6:22" s="56" customFormat="1" ht="15" customHeight="1" x14ac:dyDescent="0.2">
      <c r="F95" s="57"/>
      <c r="G95" s="57"/>
      <c r="H95" s="57"/>
      <c r="I95" s="57"/>
      <c r="L95" s="56" t="str">
        <f t="shared" si="15"/>
        <v/>
      </c>
      <c r="N95" s="56" t="str">
        <f t="shared" si="16"/>
        <v/>
      </c>
      <c r="O95" s="56" t="str">
        <f t="shared" si="17"/>
        <v xml:space="preserve">    </v>
      </c>
      <c r="P95" s="56" t="str">
        <f t="shared" si="22"/>
        <v xml:space="preserve">                        </v>
      </c>
      <c r="R95" s="56" t="str">
        <f t="shared" si="18"/>
        <v/>
      </c>
      <c r="T95" s="56" t="str">
        <f t="shared" si="19"/>
        <v/>
      </c>
      <c r="U95" s="56" t="str">
        <f t="shared" si="20"/>
        <v xml:space="preserve"> </v>
      </c>
      <c r="V95" s="56" t="str">
        <f t="shared" si="21"/>
        <v xml:space="preserve">      </v>
      </c>
    </row>
    <row r="96" spans="6:22" s="56" customFormat="1" ht="15" customHeight="1" x14ac:dyDescent="0.2">
      <c r="F96" s="57"/>
      <c r="G96" s="57"/>
      <c r="H96" s="57"/>
      <c r="I96" s="57"/>
      <c r="L96" s="56" t="str">
        <f t="shared" si="15"/>
        <v/>
      </c>
      <c r="N96" s="56" t="str">
        <f t="shared" si="16"/>
        <v/>
      </c>
      <c r="O96" s="56" t="str">
        <f t="shared" si="17"/>
        <v xml:space="preserve">    </v>
      </c>
      <c r="P96" s="56" t="str">
        <f t="shared" si="22"/>
        <v xml:space="preserve">                    </v>
      </c>
      <c r="R96" s="56" t="str">
        <f t="shared" si="18"/>
        <v/>
      </c>
      <c r="T96" s="56" t="str">
        <f t="shared" si="19"/>
        <v/>
      </c>
      <c r="U96" s="56" t="str">
        <f t="shared" si="20"/>
        <v xml:space="preserve"> </v>
      </c>
      <c r="V96" s="56" t="str">
        <f t="shared" si="21"/>
        <v xml:space="preserve">     </v>
      </c>
    </row>
    <row r="97" spans="6:22" s="56" customFormat="1" ht="15" customHeight="1" x14ac:dyDescent="0.2">
      <c r="F97" s="57"/>
      <c r="G97" s="57"/>
      <c r="H97" s="57"/>
      <c r="I97" s="57"/>
      <c r="L97" s="56" t="str">
        <f t="shared" si="15"/>
        <v/>
      </c>
      <c r="N97" s="56" t="str">
        <f t="shared" si="16"/>
        <v/>
      </c>
      <c r="O97" s="56" t="str">
        <f t="shared" si="17"/>
        <v xml:space="preserve">    </v>
      </c>
      <c r="P97" s="56" t="str">
        <f t="shared" si="22"/>
        <v xml:space="preserve">                </v>
      </c>
      <c r="R97" s="56" t="str">
        <f t="shared" si="18"/>
        <v/>
      </c>
      <c r="T97" s="56" t="str">
        <f t="shared" si="19"/>
        <v/>
      </c>
      <c r="U97" s="56" t="str">
        <f t="shared" si="20"/>
        <v xml:space="preserve"> </v>
      </c>
      <c r="V97" s="56" t="str">
        <f t="shared" si="21"/>
        <v xml:space="preserve">    </v>
      </c>
    </row>
    <row r="98" spans="6:22" s="56" customFormat="1" ht="15" customHeight="1" x14ac:dyDescent="0.2">
      <c r="F98" s="57"/>
      <c r="G98" s="57"/>
      <c r="H98" s="57"/>
      <c r="I98" s="57"/>
      <c r="L98" s="56" t="str">
        <f t="shared" si="15"/>
        <v/>
      </c>
      <c r="N98" s="56" t="str">
        <f t="shared" si="16"/>
        <v/>
      </c>
      <c r="O98" s="56" t="str">
        <f t="shared" si="17"/>
        <v xml:space="preserve">    </v>
      </c>
      <c r="P98" s="56" t="str">
        <f t="shared" si="22"/>
        <v xml:space="preserve">            </v>
      </c>
      <c r="R98" s="56" t="str">
        <f t="shared" si="18"/>
        <v/>
      </c>
      <c r="T98" s="56" t="str">
        <f t="shared" si="19"/>
        <v/>
      </c>
      <c r="U98" s="56" t="str">
        <f t="shared" si="20"/>
        <v xml:space="preserve"> </v>
      </c>
      <c r="V98" s="56" t="str">
        <f t="shared" si="21"/>
        <v xml:space="preserve">   </v>
      </c>
    </row>
    <row r="99" spans="6:22" s="56" customFormat="1" ht="15" customHeight="1" x14ac:dyDescent="0.2">
      <c r="F99" s="57"/>
      <c r="G99" s="57"/>
      <c r="H99" s="57"/>
      <c r="I99" s="57"/>
      <c r="L99" s="56" t="str">
        <f t="shared" si="15"/>
        <v/>
      </c>
      <c r="N99" s="56" t="str">
        <f t="shared" si="16"/>
        <v/>
      </c>
      <c r="O99" s="56" t="str">
        <f t="shared" si="17"/>
        <v xml:space="preserve">    </v>
      </c>
      <c r="P99" s="56" t="str">
        <f t="shared" si="22"/>
        <v xml:space="preserve">        </v>
      </c>
      <c r="R99" s="56" t="str">
        <f t="shared" si="18"/>
        <v/>
      </c>
      <c r="T99" s="56" t="str">
        <f t="shared" si="19"/>
        <v/>
      </c>
      <c r="U99" s="56" t="str">
        <f t="shared" si="20"/>
        <v xml:space="preserve"> </v>
      </c>
      <c r="V99" s="56" t="str">
        <f t="shared" si="21"/>
        <v xml:space="preserve">  </v>
      </c>
    </row>
    <row r="100" spans="6:22" s="56" customFormat="1" ht="15" customHeight="1" x14ac:dyDescent="0.2">
      <c r="F100" s="57"/>
      <c r="G100" s="57"/>
      <c r="H100" s="57"/>
      <c r="I100" s="57"/>
      <c r="L100" s="56" t="str">
        <f t="shared" si="15"/>
        <v/>
      </c>
      <c r="N100" s="56" t="str">
        <f t="shared" si="16"/>
        <v/>
      </c>
      <c r="O100" s="56" t="str">
        <f t="shared" si="17"/>
        <v xml:space="preserve">    </v>
      </c>
      <c r="P100" s="56" t="str">
        <f t="shared" si="22"/>
        <v xml:space="preserve">    </v>
      </c>
      <c r="R100" s="56" t="str">
        <f t="shared" si="18"/>
        <v/>
      </c>
      <c r="T100" s="56" t="str">
        <f t="shared" si="19"/>
        <v/>
      </c>
      <c r="U100" s="56" t="str">
        <f t="shared" si="20"/>
        <v xml:space="preserve"> </v>
      </c>
      <c r="V100" s="56" t="str">
        <f t="shared" si="21"/>
        <v xml:space="preserve"> </v>
      </c>
    </row>
  </sheetData>
  <mergeCells count="5">
    <mergeCell ref="A1:B2"/>
    <mergeCell ref="E1:F1"/>
    <mergeCell ref="G1:I1"/>
    <mergeCell ref="E2:F2"/>
    <mergeCell ref="G2:I2"/>
  </mergeCells>
  <phoneticPr fontId="14"/>
  <conditionalFormatting sqref="I36">
    <cfRule type="expression" dxfId="5" priority="1" stopIfTrue="1">
      <formula>$J36="Pkey"</formula>
    </cfRule>
  </conditionalFormatting>
  <conditionalFormatting sqref="A5:A36 H36 B5:J35">
    <cfRule type="expression" dxfId="4" priority="2" stopIfTrue="1">
      <formula>$G5="○"</formula>
    </cfRule>
    <cfRule type="expression" dxfId="3" priority="3" stopIfTrue="1">
      <formula>$G5="P"</formula>
    </cfRule>
  </conditionalFormatting>
  <dataValidations count="2">
    <dataValidation type="list" sqref="C5:C35" xr:uid="{00000000-0002-0000-0300-000000000000}">
      <formula1>FIELD_KANJI</formula1>
    </dataValidation>
    <dataValidation type="list" showInputMessage="1" sqref="E5:E35" xr:uid="{00000000-0002-0000-0300-000001000000}">
      <formula1>DataType</formula1>
    </dataValidation>
  </dataValidations>
  <hyperlinks>
    <hyperlink ref="A3" location="テーブル一覧!A1" display="&lt;-" xr:uid="{00000000-0004-0000-0300-000000000000}"/>
  </hyperlinks>
  <printOptions horizontalCentered="1"/>
  <pageMargins left="0.31527777777777777" right="0.30972222222222223" top="0.78749999999999998" bottom="0.59027777777777779" header="0.51180555555555562" footer="0.39374999999999999"/>
  <pageSetup paperSize="9" firstPageNumber="0" orientation="landscape" horizontalDpi="300" verticalDpi="300"/>
  <headerFooter>
    <oddFooter>&amp;C&amp;P/&amp;N</oddFooter>
  </headerFooter>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dimension ref="A1:V100"/>
  <sheetViews>
    <sheetView workbookViewId="0">
      <selection sqref="A1:B2"/>
    </sheetView>
  </sheetViews>
  <sheetFormatPr defaultColWidth="9" defaultRowHeight="12" x14ac:dyDescent="0.2"/>
  <cols>
    <col min="1" max="1" width="4.1796875" style="53" customWidth="1"/>
    <col min="2" max="2" width="15.81640625" style="53" customWidth="1"/>
    <col min="3" max="3" width="30.6328125" style="53" customWidth="1"/>
    <col min="4" max="4" width="22.6328125" style="53" customWidth="1"/>
    <col min="5" max="5" width="13.1796875" style="53" customWidth="1"/>
    <col min="6" max="6" width="8.1796875" style="68" customWidth="1"/>
    <col min="7" max="8" width="5.1796875" style="68" customWidth="1"/>
    <col min="9" max="9" width="13.1796875" style="68" customWidth="1"/>
    <col min="10" max="10" width="19.81640625" style="53" customWidth="1"/>
    <col min="11" max="11" width="8.6328125" style="53" customWidth="1"/>
    <col min="12" max="12" width="22.1796875" style="53" customWidth="1"/>
    <col min="13" max="14" width="4.6328125" style="53" customWidth="1"/>
    <col min="15" max="15" width="5" style="53" customWidth="1"/>
    <col min="16" max="16" width="11.6328125" style="53" customWidth="1"/>
    <col min="17" max="17" width="2.36328125" style="53" customWidth="1"/>
    <col min="18" max="19" width="9.6328125" style="53" customWidth="1"/>
    <col min="20" max="21" width="9" style="53"/>
    <col min="22" max="22" width="20.6328125" style="53" customWidth="1"/>
    <col min="23" max="16384" width="9" style="53"/>
  </cols>
  <sheetData>
    <row r="1" spans="1:22" ht="15" customHeight="1" x14ac:dyDescent="0.2">
      <c r="A1" s="118" t="s">
        <v>21</v>
      </c>
      <c r="B1" s="118"/>
      <c r="C1" s="48" t="s">
        <v>22</v>
      </c>
      <c r="D1" s="49" t="s">
        <v>23</v>
      </c>
      <c r="E1" s="119" t="s">
        <v>24</v>
      </c>
      <c r="F1" s="119"/>
      <c r="G1" s="119" t="s">
        <v>25</v>
      </c>
      <c r="H1" s="119"/>
      <c r="I1" s="119"/>
      <c r="J1" s="50"/>
      <c r="K1" s="51"/>
      <c r="L1" s="52">
        <f>MAX(F:F)</f>
        <v>356</v>
      </c>
      <c r="P1" s="52" t="str">
        <f>$L$2&amp;" "&amp;$P$5&amp;" "&amp;R2&amp;" "&amp;");"</f>
        <v>CREATE TABLE sample_tbl ( p-key001 char(5)  NOT NULL,p-key002 char(2)  NOT NULL,p-key003 char(6)  NOT NULL,p-key004 char(8)  NOT NULL,field001 char(5)  ,field002 varchar(100)  ,field003 date  ,field004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,CONSTRAINT sample_tbl_key PRIMARY KEY(  p-key001,p-key002,p-key003,p-key004)                                                                 );</v>
      </c>
    </row>
    <row r="2" spans="1:22" ht="15" customHeight="1" x14ac:dyDescent="0.2">
      <c r="A2" s="118"/>
      <c r="B2" s="118"/>
      <c r="C2" s="48" t="str">
        <f>IF(共通設定!F4&lt;&gt;"",共通設定!F4,"")</f>
        <v>顧客名は共通設定で</v>
      </c>
      <c r="D2" s="49" t="str">
        <f>IF(共通設定!$F$6&lt;&gt;"",共通設定!$F$6,"")</f>
        <v>システム名は共通設定で</v>
      </c>
      <c r="E2" s="120"/>
      <c r="F2" s="120"/>
      <c r="G2" s="121" t="s">
        <v>305</v>
      </c>
      <c r="H2" s="121"/>
      <c r="I2" s="121"/>
      <c r="J2" s="54"/>
      <c r="K2" s="51"/>
      <c r="L2" s="52" t="str">
        <f>"CREATE TABLE "&amp;G2&amp;" ("</f>
        <v>CREATE TABLE sample_tbl (</v>
      </c>
      <c r="R2" s="52" t="str">
        <f>IF(TRIM($V$5)=")","",$U$2&amp;"  "&amp;$V$5)</f>
        <v xml:space="preserve">,CONSTRAINT sample_tbl_key PRIMARY KEY(  p-key001,p-key002,p-key003,p-key004)                                                                </v>
      </c>
      <c r="S2" s="52"/>
      <c r="U2" s="52" t="str">
        <f>",CONSTRAINT "&amp;G2&amp;"_key PRIMARY KEY("</f>
        <v>,CONSTRAINT sample_tbl_key PRIMARY KEY(</v>
      </c>
    </row>
    <row r="3" spans="1:22" s="56" customFormat="1" ht="15" customHeight="1" x14ac:dyDescent="0.2">
      <c r="A3" s="55" t="s">
        <v>26</v>
      </c>
      <c r="F3" s="57"/>
      <c r="G3" s="57"/>
      <c r="H3" s="57"/>
      <c r="I3" s="57"/>
    </row>
    <row r="4" spans="1:22" s="62" customFormat="1" ht="15" customHeight="1" x14ac:dyDescent="0.2">
      <c r="A4" s="58" t="s">
        <v>27</v>
      </c>
      <c r="B4" s="58" t="s">
        <v>28</v>
      </c>
      <c r="C4" s="59" t="s">
        <v>29</v>
      </c>
      <c r="D4" s="59" t="s">
        <v>30</v>
      </c>
      <c r="E4" s="59" t="s">
        <v>31</v>
      </c>
      <c r="F4" s="59" t="s">
        <v>32</v>
      </c>
      <c r="G4" s="59" t="s">
        <v>33</v>
      </c>
      <c r="H4" s="60" t="s">
        <v>34</v>
      </c>
      <c r="I4" s="61" t="s">
        <v>303</v>
      </c>
      <c r="J4" s="61" t="s">
        <v>337</v>
      </c>
      <c r="L4" s="62" t="s">
        <v>35</v>
      </c>
      <c r="M4" s="62" t="s">
        <v>303</v>
      </c>
      <c r="N4" s="62" t="s">
        <v>34</v>
      </c>
      <c r="P4" s="62" t="s">
        <v>36</v>
      </c>
      <c r="R4" s="62" t="s">
        <v>37</v>
      </c>
      <c r="T4" s="62" t="s">
        <v>38</v>
      </c>
    </row>
    <row r="5" spans="1:22" s="56" customFormat="1" ht="15" customHeight="1" x14ac:dyDescent="0.2">
      <c r="A5" s="63">
        <v>1</v>
      </c>
      <c r="B5" s="63" t="s">
        <v>344</v>
      </c>
      <c r="C5" s="63" t="s">
        <v>330</v>
      </c>
      <c r="D5" s="63" t="str">
        <f t="shared" ref="D5:D12" si="0">IF($C5&lt;&gt;"",IF(ISERROR(VLOOKUP($C5,FIELD_LIST,2,FALSE))=FALSE,VLOOKUP($C5,FIELD_LIST,2,FALSE),""),"")</f>
        <v>p-key001</v>
      </c>
      <c r="E5" s="63" t="str">
        <f t="shared" ref="E5:E12" si="1">IF($C5&lt;&gt;"",IF(ISERROR(VLOOKUP($C5,FIELD_LIST,3,FALSE))=FALSE,VLOOKUP($C5,FIELD_LIST,3,FALSE),""),"")</f>
        <v>char(5)</v>
      </c>
      <c r="F5" s="63">
        <f t="shared" ref="F5:F12" si="2">IF($C5&lt;&gt;"",IF(ISERROR(VLOOKUP($C5,FIELD_LIST,4,FALSE))=FALSE,VLOOKUP($C5,FIELD_LIST,4,FALSE),""),"")</f>
        <v>5</v>
      </c>
      <c r="G5" s="70" t="str">
        <f t="shared" ref="G5:G12" si="3">IF($C5&lt;&gt;"",IF(ISERROR(VLOOKUP($C5,FIELD_LIST,5,FALSE))=FALSE,VLOOKUP($C5,FIELD_LIST,5,FALSE),""),"")</f>
        <v>○</v>
      </c>
      <c r="H5" s="64" t="str">
        <f t="shared" ref="H5:H12" si="4">IF(G5="○","○","")</f>
        <v>○</v>
      </c>
      <c r="I5" s="69"/>
      <c r="J5" s="65"/>
      <c r="L5" s="66" t="str">
        <f t="shared" ref="L5:L36" si="5">IF(B5="合計","",IF(D5="","",D5&amp;" "&amp;E5))</f>
        <v>p-key001 char(5)</v>
      </c>
      <c r="M5" s="66" t="str">
        <f t="shared" ref="M5:M36" si="6">IF($I5&lt;&gt;""," DEFAULT '"&amp;$I5&amp;"' ","")</f>
        <v/>
      </c>
      <c r="N5" s="66" t="str">
        <f t="shared" ref="N5:N36" si="7">IF($H5="○","NOT NULL","")</f>
        <v>NOT NULL</v>
      </c>
      <c r="O5" s="66" t="str">
        <f>IF(L5=");","",IF(TRIM(L5)="","",L5&amp;"  "&amp;M5&amp;N5))</f>
        <v>p-key001 char(5)  NOT NULL</v>
      </c>
      <c r="P5" s="66" t="str">
        <f t="shared" ref="P5:P36" si="8">O5&amp;P6</f>
        <v xml:space="preserve">p-key001 char(5)  NOT NULL,p-key002 char(2)  NOT NULL,p-key003 char(6)  NOT NULL,p-key004 char(8)  NOT NULL,field001 char(5)  ,field002 varchar(100)  ,field003 date  ,field004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5" s="66" t="str">
        <f t="shared" ref="R5:R36" si="9">IF(B5="合計",")",IF($G5="○",IF(D5&lt;&gt;"",D5,""),""))</f>
        <v>p-key001</v>
      </c>
      <c r="S5" s="66" t="str">
        <f t="shared" ref="S5:S36" si="10">S4&amp;R5</f>
        <v>p-key001</v>
      </c>
      <c r="T5" s="66" t="str">
        <f t="shared" ref="T5:T36" si="11">IF(R5="","",IF(R5=")","",IF(TRIM(S4)&lt;&gt;"",",","")))</f>
        <v/>
      </c>
      <c r="U5" s="66" t="str">
        <f t="shared" ref="U5:U36" si="12">IF(R5="","",T5&amp;R5)</f>
        <v>p-key001</v>
      </c>
      <c r="V5" s="66" t="str">
        <f t="shared" ref="V5:V36" si="13">U5&amp;V6</f>
        <v xml:space="preserve">p-key001,p-key002,p-key003,p-key004)                                                                </v>
      </c>
    </row>
    <row r="6" spans="1:22" s="56" customFormat="1" ht="15" customHeight="1" x14ac:dyDescent="0.2">
      <c r="A6" s="63">
        <v>2</v>
      </c>
      <c r="B6" s="63" t="s">
        <v>344</v>
      </c>
      <c r="C6" s="63" t="s">
        <v>331</v>
      </c>
      <c r="D6" s="63" t="str">
        <f t="shared" si="0"/>
        <v>p-key002</v>
      </c>
      <c r="E6" s="63" t="str">
        <f t="shared" si="1"/>
        <v>char(2)</v>
      </c>
      <c r="F6" s="63">
        <f t="shared" si="2"/>
        <v>2</v>
      </c>
      <c r="G6" s="70" t="str">
        <f t="shared" si="3"/>
        <v>○</v>
      </c>
      <c r="H6" s="64" t="str">
        <f t="shared" si="4"/>
        <v>○</v>
      </c>
      <c r="I6" s="65"/>
      <c r="J6" s="65"/>
      <c r="L6" s="66" t="str">
        <f t="shared" si="5"/>
        <v>p-key002 char(2)</v>
      </c>
      <c r="M6" s="66" t="str">
        <f t="shared" si="6"/>
        <v/>
      </c>
      <c r="N6" s="66" t="str">
        <f t="shared" si="7"/>
        <v>NOT NULL</v>
      </c>
      <c r="O6" s="66" t="str">
        <f t="shared" ref="O6:O36" si="14">IF(L6=");","",IF(TRIM(L6)="","",","&amp;L6&amp;"  "&amp;M6&amp;N6))</f>
        <v>,p-key002 char(2)  NOT NULL</v>
      </c>
      <c r="P6" s="66" t="str">
        <f t="shared" si="8"/>
        <v xml:space="preserve">,p-key002 char(2)  NOT NULL,p-key003 char(6)  NOT NULL,p-key004 char(8)  NOT NULL,field001 char(5)  ,field002 varchar(100)  ,field003 date  ,field004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6" s="66" t="str">
        <f t="shared" si="9"/>
        <v>p-key002</v>
      </c>
      <c r="S6" s="66" t="str">
        <f t="shared" si="10"/>
        <v>p-key001p-key002</v>
      </c>
      <c r="T6" s="66" t="str">
        <f t="shared" si="11"/>
        <v>,</v>
      </c>
      <c r="U6" s="66" t="str">
        <f t="shared" si="12"/>
        <v>,p-key002</v>
      </c>
      <c r="V6" s="66" t="str">
        <f t="shared" si="13"/>
        <v xml:space="preserve">,p-key002,p-key003,p-key004)                                                                </v>
      </c>
    </row>
    <row r="7" spans="1:22" s="56" customFormat="1" ht="15" customHeight="1" x14ac:dyDescent="0.2">
      <c r="A7" s="63">
        <v>3</v>
      </c>
      <c r="B7" s="63" t="s">
        <v>344</v>
      </c>
      <c r="C7" s="63" t="s">
        <v>332</v>
      </c>
      <c r="D7" s="63" t="str">
        <f t="shared" si="0"/>
        <v>p-key003</v>
      </c>
      <c r="E7" s="63" t="str">
        <f t="shared" si="1"/>
        <v>char(6)</v>
      </c>
      <c r="F7" s="63">
        <f t="shared" si="2"/>
        <v>6</v>
      </c>
      <c r="G7" s="70" t="str">
        <f t="shared" si="3"/>
        <v>○</v>
      </c>
      <c r="H7" s="64" t="str">
        <f t="shared" si="4"/>
        <v>○</v>
      </c>
      <c r="I7" s="65"/>
      <c r="J7" s="65"/>
      <c r="L7" s="66" t="str">
        <f t="shared" si="5"/>
        <v>p-key003 char(6)</v>
      </c>
      <c r="M7" s="66" t="str">
        <f t="shared" si="6"/>
        <v/>
      </c>
      <c r="N7" s="66" t="str">
        <f t="shared" si="7"/>
        <v>NOT NULL</v>
      </c>
      <c r="O7" s="66" t="str">
        <f t="shared" si="14"/>
        <v>,p-key003 char(6)  NOT NULL</v>
      </c>
      <c r="P7" s="66" t="str">
        <f t="shared" si="8"/>
        <v xml:space="preserve">,p-key003 char(6)  NOT NULL,p-key004 char(8)  NOT NULL,field001 char(5)  ,field002 varchar(100)  ,field003 date  ,field004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7" s="66" t="str">
        <f t="shared" si="9"/>
        <v>p-key003</v>
      </c>
      <c r="S7" s="66" t="str">
        <f t="shared" si="10"/>
        <v>p-key001p-key002p-key003</v>
      </c>
      <c r="T7" s="66" t="str">
        <f t="shared" si="11"/>
        <v>,</v>
      </c>
      <c r="U7" s="66" t="str">
        <f t="shared" si="12"/>
        <v>,p-key003</v>
      </c>
      <c r="V7" s="66" t="str">
        <f t="shared" si="13"/>
        <v xml:space="preserve">,p-key003,p-key004)                                                                </v>
      </c>
    </row>
    <row r="8" spans="1:22" s="56" customFormat="1" ht="15" customHeight="1" x14ac:dyDescent="0.2">
      <c r="A8" s="63">
        <v>4</v>
      </c>
      <c r="B8" s="63" t="s">
        <v>344</v>
      </c>
      <c r="C8" s="63" t="s">
        <v>333</v>
      </c>
      <c r="D8" s="63" t="str">
        <f t="shared" si="0"/>
        <v>p-key004</v>
      </c>
      <c r="E8" s="63" t="str">
        <f t="shared" si="1"/>
        <v>char(8)</v>
      </c>
      <c r="F8" s="63">
        <f t="shared" si="2"/>
        <v>8</v>
      </c>
      <c r="G8" s="70" t="str">
        <f t="shared" si="3"/>
        <v>○</v>
      </c>
      <c r="H8" s="64" t="str">
        <f t="shared" si="4"/>
        <v>○</v>
      </c>
      <c r="I8" s="65"/>
      <c r="J8" s="65"/>
      <c r="L8" s="66" t="str">
        <f t="shared" si="5"/>
        <v>p-key004 char(8)</v>
      </c>
      <c r="M8" s="66" t="str">
        <f t="shared" si="6"/>
        <v/>
      </c>
      <c r="N8" s="66" t="str">
        <f t="shared" si="7"/>
        <v>NOT NULL</v>
      </c>
      <c r="O8" s="66" t="str">
        <f t="shared" si="14"/>
        <v>,p-key004 char(8)  NOT NULL</v>
      </c>
      <c r="P8" s="66" t="str">
        <f t="shared" si="8"/>
        <v xml:space="preserve">,p-key004 char(8)  NOT NULL,field001 char(5)  ,field002 varchar(100)  ,field003 date  ,field004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8" s="66" t="str">
        <f t="shared" si="9"/>
        <v>p-key004</v>
      </c>
      <c r="S8" s="66" t="str">
        <f t="shared" si="10"/>
        <v>p-key001p-key002p-key003p-key004</v>
      </c>
      <c r="T8" s="66" t="str">
        <f t="shared" si="11"/>
        <v>,</v>
      </c>
      <c r="U8" s="66" t="str">
        <f t="shared" si="12"/>
        <v>,p-key004</v>
      </c>
      <c r="V8" s="66" t="str">
        <f t="shared" si="13"/>
        <v xml:space="preserve">,p-key004)                                                                </v>
      </c>
    </row>
    <row r="9" spans="1:22" s="56" customFormat="1" ht="15" customHeight="1" x14ac:dyDescent="0.2">
      <c r="A9" s="63">
        <v>5</v>
      </c>
      <c r="B9" s="63" t="s">
        <v>344</v>
      </c>
      <c r="C9" s="63" t="s">
        <v>338</v>
      </c>
      <c r="D9" s="63" t="str">
        <f t="shared" si="0"/>
        <v>field001</v>
      </c>
      <c r="E9" s="63" t="str">
        <f t="shared" si="1"/>
        <v>char(5)</v>
      </c>
      <c r="F9" s="63">
        <f t="shared" si="2"/>
        <v>5</v>
      </c>
      <c r="G9" s="70" t="str">
        <f t="shared" si="3"/>
        <v>-</v>
      </c>
      <c r="H9" s="64" t="str">
        <f t="shared" si="4"/>
        <v/>
      </c>
      <c r="I9" s="65"/>
      <c r="J9" s="65"/>
      <c r="L9" s="66" t="str">
        <f t="shared" si="5"/>
        <v>field001 char(5)</v>
      </c>
      <c r="M9" s="66" t="str">
        <f t="shared" si="6"/>
        <v/>
      </c>
      <c r="N9" s="66" t="str">
        <f t="shared" si="7"/>
        <v/>
      </c>
      <c r="O9" s="66" t="str">
        <f t="shared" si="14"/>
        <v xml:space="preserve">,field001 char(5)  </v>
      </c>
      <c r="P9" s="66" t="str">
        <f t="shared" si="8"/>
        <v xml:space="preserve">,field001 char(5)  ,field002 varchar(100)  ,field003 date  ,field004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9" s="66" t="str">
        <f t="shared" si="9"/>
        <v/>
      </c>
      <c r="S9" s="66" t="str">
        <f t="shared" si="10"/>
        <v>p-key001p-key002p-key003p-key004</v>
      </c>
      <c r="T9" s="66" t="str">
        <f t="shared" si="11"/>
        <v/>
      </c>
      <c r="U9" s="66" t="str">
        <f t="shared" si="12"/>
        <v/>
      </c>
      <c r="V9" s="66" t="str">
        <f t="shared" si="13"/>
        <v xml:space="preserve">)                                                                </v>
      </c>
    </row>
    <row r="10" spans="1:22" s="56" customFormat="1" ht="15" customHeight="1" x14ac:dyDescent="0.2">
      <c r="A10" s="63">
        <v>6</v>
      </c>
      <c r="B10" s="63" t="s">
        <v>344</v>
      </c>
      <c r="C10" s="63" t="s">
        <v>339</v>
      </c>
      <c r="D10" s="63" t="str">
        <f t="shared" si="0"/>
        <v>field002</v>
      </c>
      <c r="E10" s="63" t="str">
        <f t="shared" si="1"/>
        <v>varchar(100)</v>
      </c>
      <c r="F10" s="63">
        <f t="shared" si="2"/>
        <v>100</v>
      </c>
      <c r="G10" s="70" t="str">
        <f t="shared" si="3"/>
        <v>-</v>
      </c>
      <c r="H10" s="64" t="str">
        <f t="shared" si="4"/>
        <v/>
      </c>
      <c r="I10" s="65"/>
      <c r="J10" s="65"/>
      <c r="L10" s="66" t="str">
        <f t="shared" si="5"/>
        <v>field002 varchar(100)</v>
      </c>
      <c r="M10" s="66" t="str">
        <f t="shared" si="6"/>
        <v/>
      </c>
      <c r="N10" s="66" t="str">
        <f t="shared" si="7"/>
        <v/>
      </c>
      <c r="O10" s="66" t="str">
        <f t="shared" si="14"/>
        <v xml:space="preserve">,field002 varchar(100)  </v>
      </c>
      <c r="P10" s="66" t="str">
        <f t="shared" si="8"/>
        <v xml:space="preserve">,field002 varchar(100)  ,field003 date  ,field004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10" s="66" t="str">
        <f t="shared" si="9"/>
        <v/>
      </c>
      <c r="S10" s="66" t="str">
        <f t="shared" si="10"/>
        <v>p-key001p-key002p-key003p-key004</v>
      </c>
      <c r="T10" s="66" t="str">
        <f t="shared" si="11"/>
        <v/>
      </c>
      <c r="U10" s="66" t="str">
        <f t="shared" si="12"/>
        <v/>
      </c>
      <c r="V10" s="66" t="str">
        <f t="shared" si="13"/>
        <v xml:space="preserve">)                                                                </v>
      </c>
    </row>
    <row r="11" spans="1:22" s="56" customFormat="1" ht="15" customHeight="1" x14ac:dyDescent="0.2">
      <c r="A11" s="63">
        <v>7</v>
      </c>
      <c r="B11" s="63" t="s">
        <v>344</v>
      </c>
      <c r="C11" s="63" t="s">
        <v>340</v>
      </c>
      <c r="D11" s="63" t="str">
        <f t="shared" si="0"/>
        <v>field003</v>
      </c>
      <c r="E11" s="63" t="str">
        <f t="shared" si="1"/>
        <v>date</v>
      </c>
      <c r="F11" s="63">
        <f t="shared" si="2"/>
        <v>8</v>
      </c>
      <c r="G11" s="70" t="str">
        <f t="shared" si="3"/>
        <v>-</v>
      </c>
      <c r="H11" s="64" t="str">
        <f t="shared" si="4"/>
        <v/>
      </c>
      <c r="I11" s="65"/>
      <c r="J11" s="65"/>
      <c r="L11" s="66" t="str">
        <f t="shared" si="5"/>
        <v>field003 date</v>
      </c>
      <c r="M11" s="66" t="str">
        <f t="shared" si="6"/>
        <v/>
      </c>
      <c r="N11" s="66" t="str">
        <f t="shared" si="7"/>
        <v/>
      </c>
      <c r="O11" s="66" t="str">
        <f t="shared" si="14"/>
        <v xml:space="preserve">,field003 date  </v>
      </c>
      <c r="P11" s="66" t="str">
        <f t="shared" si="8"/>
        <v xml:space="preserve">,field003 date  ,field004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11" s="66" t="str">
        <f t="shared" si="9"/>
        <v/>
      </c>
      <c r="S11" s="66" t="str">
        <f t="shared" si="10"/>
        <v>p-key001p-key002p-key003p-key004</v>
      </c>
      <c r="T11" s="66" t="str">
        <f t="shared" si="11"/>
        <v/>
      </c>
      <c r="U11" s="66" t="str">
        <f t="shared" si="12"/>
        <v/>
      </c>
      <c r="V11" s="66" t="str">
        <f t="shared" si="13"/>
        <v xml:space="preserve">)                                                                </v>
      </c>
    </row>
    <row r="12" spans="1:22" s="56" customFormat="1" ht="15" customHeight="1" x14ac:dyDescent="0.2">
      <c r="A12" s="63">
        <v>8</v>
      </c>
      <c r="B12" s="63" t="s">
        <v>344</v>
      </c>
      <c r="C12" s="63" t="s">
        <v>341</v>
      </c>
      <c r="D12" s="63" t="str">
        <f t="shared" si="0"/>
        <v>field004</v>
      </c>
      <c r="E12" s="63" t="str">
        <f t="shared" si="1"/>
        <v>integer</v>
      </c>
      <c r="F12" s="63">
        <f t="shared" si="2"/>
        <v>4</v>
      </c>
      <c r="G12" s="70" t="str">
        <f t="shared" si="3"/>
        <v>-</v>
      </c>
      <c r="H12" s="64" t="str">
        <f t="shared" si="4"/>
        <v/>
      </c>
      <c r="I12" s="65"/>
      <c r="J12" s="65"/>
      <c r="L12" s="66" t="str">
        <f t="shared" si="5"/>
        <v>field004 integer</v>
      </c>
      <c r="M12" s="66" t="str">
        <f t="shared" si="6"/>
        <v/>
      </c>
      <c r="N12" s="66" t="str">
        <f t="shared" si="7"/>
        <v/>
      </c>
      <c r="O12" s="66" t="str">
        <f t="shared" si="14"/>
        <v xml:space="preserve">,field004 integer  </v>
      </c>
      <c r="P12" s="66" t="str">
        <f t="shared" si="8"/>
        <v xml:space="preserve">,field004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12" s="66" t="str">
        <f t="shared" si="9"/>
        <v/>
      </c>
      <c r="S12" s="66" t="str">
        <f t="shared" si="10"/>
        <v>p-key001p-key002p-key003p-key004</v>
      </c>
      <c r="T12" s="66" t="str">
        <f t="shared" si="11"/>
        <v/>
      </c>
      <c r="U12" s="66" t="str">
        <f t="shared" si="12"/>
        <v/>
      </c>
      <c r="V12" s="66" t="str">
        <f t="shared" si="13"/>
        <v xml:space="preserve">)                                                                </v>
      </c>
    </row>
    <row r="13" spans="1:22" s="56" customFormat="1" ht="15" customHeight="1" x14ac:dyDescent="0.2">
      <c r="A13" s="63">
        <v>9</v>
      </c>
      <c r="B13" s="63" t="s">
        <v>343</v>
      </c>
      <c r="C13" s="63" t="s">
        <v>360</v>
      </c>
      <c r="D13" s="63" t="s">
        <v>42</v>
      </c>
      <c r="E13" s="63" t="s">
        <v>39</v>
      </c>
      <c r="F13" s="63">
        <v>16</v>
      </c>
      <c r="G13" s="70"/>
      <c r="H13" s="64" t="s">
        <v>342</v>
      </c>
      <c r="I13" s="65"/>
      <c r="J13" s="65"/>
      <c r="L13" s="66" t="str">
        <f t="shared" si="5"/>
        <v>item009 integer</v>
      </c>
      <c r="M13" s="66" t="str">
        <f t="shared" si="6"/>
        <v/>
      </c>
      <c r="N13" s="66" t="str">
        <f t="shared" si="7"/>
        <v/>
      </c>
      <c r="O13" s="66" t="str">
        <f t="shared" si="14"/>
        <v xml:space="preserve">,item009 integer  </v>
      </c>
      <c r="P13" s="66" t="str">
        <f t="shared" si="8"/>
        <v xml:space="preserve">,item009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13" s="66" t="str">
        <f t="shared" si="9"/>
        <v/>
      </c>
      <c r="S13" s="66" t="str">
        <f t="shared" si="10"/>
        <v>p-key001p-key002p-key003p-key004</v>
      </c>
      <c r="T13" s="66" t="str">
        <f t="shared" si="11"/>
        <v/>
      </c>
      <c r="U13" s="66" t="str">
        <f t="shared" si="12"/>
        <v/>
      </c>
      <c r="V13" s="66" t="str">
        <f t="shared" si="13"/>
        <v xml:space="preserve">)                                                                </v>
      </c>
    </row>
    <row r="14" spans="1:22" s="56" customFormat="1" ht="15" customHeight="1" x14ac:dyDescent="0.2">
      <c r="A14" s="63">
        <v>10</v>
      </c>
      <c r="B14" s="63" t="s">
        <v>343</v>
      </c>
      <c r="C14" s="63" t="s">
        <v>361</v>
      </c>
      <c r="D14" s="63" t="s">
        <v>43</v>
      </c>
      <c r="E14" s="63" t="s">
        <v>41</v>
      </c>
      <c r="F14" s="63">
        <v>1</v>
      </c>
      <c r="G14" s="70"/>
      <c r="H14" s="64" t="s">
        <v>342</v>
      </c>
      <c r="I14" s="65"/>
      <c r="J14" s="65"/>
      <c r="L14" s="66" t="str">
        <f t="shared" si="5"/>
        <v>item010 char(1)</v>
      </c>
      <c r="M14" s="66" t="str">
        <f t="shared" si="6"/>
        <v/>
      </c>
      <c r="N14" s="66" t="str">
        <f t="shared" si="7"/>
        <v/>
      </c>
      <c r="O14" s="66" t="str">
        <f t="shared" si="14"/>
        <v xml:space="preserve">,item010 char(1)  </v>
      </c>
      <c r="P14" s="66" t="str">
        <f t="shared" si="8"/>
        <v xml:space="preserve">,item010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14" s="66" t="str">
        <f t="shared" si="9"/>
        <v/>
      </c>
      <c r="S14" s="66" t="str">
        <f t="shared" si="10"/>
        <v>p-key001p-key002p-key003p-key004</v>
      </c>
      <c r="T14" s="66" t="str">
        <f t="shared" si="11"/>
        <v/>
      </c>
      <c r="U14" s="66" t="str">
        <f t="shared" si="12"/>
        <v/>
      </c>
      <c r="V14" s="66" t="str">
        <f t="shared" si="13"/>
        <v xml:space="preserve">)                                                                </v>
      </c>
    </row>
    <row r="15" spans="1:22" s="56" customFormat="1" ht="15" customHeight="1" x14ac:dyDescent="0.2">
      <c r="A15" s="63">
        <v>11</v>
      </c>
      <c r="B15" s="63" t="s">
        <v>343</v>
      </c>
      <c r="C15" s="63" t="s">
        <v>362</v>
      </c>
      <c r="D15" s="63" t="s">
        <v>44</v>
      </c>
      <c r="E15" s="63" t="s">
        <v>39</v>
      </c>
      <c r="F15" s="63">
        <v>16</v>
      </c>
      <c r="G15" s="70"/>
      <c r="H15" s="64" t="s">
        <v>342</v>
      </c>
      <c r="I15" s="65"/>
      <c r="J15" s="65"/>
      <c r="L15" s="66" t="str">
        <f t="shared" si="5"/>
        <v>item011 integer</v>
      </c>
      <c r="M15" s="66" t="str">
        <f t="shared" si="6"/>
        <v/>
      </c>
      <c r="N15" s="66" t="str">
        <f t="shared" si="7"/>
        <v/>
      </c>
      <c r="O15" s="66" t="str">
        <f t="shared" si="14"/>
        <v xml:space="preserve">,item011 integer  </v>
      </c>
      <c r="P15" s="66" t="str">
        <f t="shared" si="8"/>
        <v xml:space="preserve">,item011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15" s="66" t="str">
        <f t="shared" si="9"/>
        <v/>
      </c>
      <c r="S15" s="66" t="str">
        <f t="shared" si="10"/>
        <v>p-key001p-key002p-key003p-key004</v>
      </c>
      <c r="T15" s="66" t="str">
        <f t="shared" si="11"/>
        <v/>
      </c>
      <c r="U15" s="66" t="str">
        <f t="shared" si="12"/>
        <v/>
      </c>
      <c r="V15" s="66" t="str">
        <f t="shared" si="13"/>
        <v xml:space="preserve">)                                                                </v>
      </c>
    </row>
    <row r="16" spans="1:22" s="56" customFormat="1" ht="15" customHeight="1" x14ac:dyDescent="0.2">
      <c r="A16" s="63">
        <v>12</v>
      </c>
      <c r="B16" s="63" t="s">
        <v>343</v>
      </c>
      <c r="C16" s="63" t="s">
        <v>363</v>
      </c>
      <c r="D16" s="63" t="s">
        <v>45</v>
      </c>
      <c r="E16" s="63" t="s">
        <v>41</v>
      </c>
      <c r="F16" s="63">
        <v>1</v>
      </c>
      <c r="G16" s="70"/>
      <c r="H16" s="64" t="s">
        <v>342</v>
      </c>
      <c r="I16" s="65"/>
      <c r="J16" s="65"/>
      <c r="L16" s="66" t="str">
        <f t="shared" si="5"/>
        <v>item012 char(1)</v>
      </c>
      <c r="M16" s="66" t="str">
        <f t="shared" si="6"/>
        <v/>
      </c>
      <c r="N16" s="66" t="str">
        <f t="shared" si="7"/>
        <v/>
      </c>
      <c r="O16" s="66" t="str">
        <f t="shared" si="14"/>
        <v xml:space="preserve">,item012 char(1)  </v>
      </c>
      <c r="P16" s="66" t="str">
        <f t="shared" si="8"/>
        <v xml:space="preserve">,item012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16" s="66" t="str">
        <f t="shared" si="9"/>
        <v/>
      </c>
      <c r="S16" s="66" t="str">
        <f t="shared" si="10"/>
        <v>p-key001p-key002p-key003p-key004</v>
      </c>
      <c r="T16" s="66" t="str">
        <f t="shared" si="11"/>
        <v/>
      </c>
      <c r="U16" s="66" t="str">
        <f t="shared" si="12"/>
        <v/>
      </c>
      <c r="V16" s="66" t="str">
        <f t="shared" si="13"/>
        <v xml:space="preserve">)                                                                </v>
      </c>
    </row>
    <row r="17" spans="1:22" s="56" customFormat="1" ht="15" customHeight="1" x14ac:dyDescent="0.2">
      <c r="A17" s="63">
        <v>13</v>
      </c>
      <c r="B17" s="63" t="s">
        <v>343</v>
      </c>
      <c r="C17" s="63" t="s">
        <v>364</v>
      </c>
      <c r="D17" s="63" t="s">
        <v>46</v>
      </c>
      <c r="E17" s="63" t="s">
        <v>39</v>
      </c>
      <c r="F17" s="63">
        <v>16</v>
      </c>
      <c r="G17" s="70"/>
      <c r="H17" s="64" t="s">
        <v>342</v>
      </c>
      <c r="I17" s="65"/>
      <c r="J17" s="65"/>
      <c r="L17" s="66" t="str">
        <f t="shared" si="5"/>
        <v>item013 integer</v>
      </c>
      <c r="M17" s="66" t="str">
        <f t="shared" si="6"/>
        <v/>
      </c>
      <c r="N17" s="66" t="str">
        <f t="shared" si="7"/>
        <v/>
      </c>
      <c r="O17" s="66" t="str">
        <f t="shared" si="14"/>
        <v xml:space="preserve">,item013 integer  </v>
      </c>
      <c r="P17" s="66" t="str">
        <f t="shared" si="8"/>
        <v xml:space="preserve">,item013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17" s="66" t="str">
        <f t="shared" si="9"/>
        <v/>
      </c>
      <c r="S17" s="66" t="str">
        <f t="shared" si="10"/>
        <v>p-key001p-key002p-key003p-key004</v>
      </c>
      <c r="T17" s="66" t="str">
        <f t="shared" si="11"/>
        <v/>
      </c>
      <c r="U17" s="66" t="str">
        <f t="shared" si="12"/>
        <v/>
      </c>
      <c r="V17" s="66" t="str">
        <f t="shared" si="13"/>
        <v xml:space="preserve">)                                                                </v>
      </c>
    </row>
    <row r="18" spans="1:22" s="56" customFormat="1" ht="15" customHeight="1" x14ac:dyDescent="0.2">
      <c r="A18" s="63">
        <v>14</v>
      </c>
      <c r="B18" s="63" t="s">
        <v>343</v>
      </c>
      <c r="C18" s="63" t="s">
        <v>365</v>
      </c>
      <c r="D18" s="63" t="s">
        <v>47</v>
      </c>
      <c r="E18" s="63" t="s">
        <v>41</v>
      </c>
      <c r="F18" s="63">
        <v>1</v>
      </c>
      <c r="G18" s="70"/>
      <c r="H18" s="64" t="s">
        <v>342</v>
      </c>
      <c r="I18" s="65"/>
      <c r="J18" s="65"/>
      <c r="L18" s="66" t="str">
        <f t="shared" si="5"/>
        <v>item014 char(1)</v>
      </c>
      <c r="M18" s="66" t="str">
        <f t="shared" si="6"/>
        <v/>
      </c>
      <c r="N18" s="66" t="str">
        <f t="shared" si="7"/>
        <v/>
      </c>
      <c r="O18" s="66" t="str">
        <f t="shared" si="14"/>
        <v xml:space="preserve">,item014 char(1)  </v>
      </c>
      <c r="P18" s="66" t="str">
        <f t="shared" si="8"/>
        <v xml:space="preserve">,item014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v>
      </c>
      <c r="R18" s="66" t="str">
        <f t="shared" si="9"/>
        <v/>
      </c>
      <c r="S18" s="66" t="str">
        <f t="shared" si="10"/>
        <v>p-key001p-key002p-key003p-key004</v>
      </c>
      <c r="T18" s="66" t="str">
        <f t="shared" si="11"/>
        <v/>
      </c>
      <c r="U18" s="66" t="str">
        <f t="shared" si="12"/>
        <v/>
      </c>
      <c r="V18" s="66" t="str">
        <f t="shared" si="13"/>
        <v xml:space="preserve">)                                                                </v>
      </c>
    </row>
    <row r="19" spans="1:22" s="56" customFormat="1" ht="15" customHeight="1" x14ac:dyDescent="0.2">
      <c r="A19" s="63">
        <v>15</v>
      </c>
      <c r="B19" s="63" t="s">
        <v>343</v>
      </c>
      <c r="C19" s="63" t="s">
        <v>366</v>
      </c>
      <c r="D19" s="63" t="s">
        <v>48</v>
      </c>
      <c r="E19" s="63" t="s">
        <v>39</v>
      </c>
      <c r="F19" s="63">
        <v>16</v>
      </c>
      <c r="G19" s="70"/>
      <c r="H19" s="64" t="s">
        <v>40</v>
      </c>
      <c r="I19" s="65"/>
      <c r="J19" s="65"/>
      <c r="L19" s="66" t="str">
        <f t="shared" si="5"/>
        <v>item015 integer</v>
      </c>
      <c r="M19" s="66" t="str">
        <f t="shared" si="6"/>
        <v/>
      </c>
      <c r="N19" s="66" t="str">
        <f t="shared" si="7"/>
        <v>NOT NULL</v>
      </c>
      <c r="O19" s="66" t="str">
        <f t="shared" si="14"/>
        <v>,item015 integer  NOT NULL</v>
      </c>
      <c r="P19" s="66" t="str">
        <f t="shared" si="8"/>
        <v xml:space="preserve">,item015 integer  NOT NULL,item016 char(1)  ,item017 integer  ,item018 char(1)  ,item019 integer  ,item020 char(1)  ,item021 integer  ,item022 char(1)  ,item023 integer  ,item024 char(1)  ,item025 integer  ,item026 char(1)  ,item027 integer  ,item028 char(1)  ,item029 integer  ,item030 integer  ,item031 integer                                                                                                                                                                                                                                                                  </v>
      </c>
      <c r="R19" s="66" t="str">
        <f t="shared" si="9"/>
        <v/>
      </c>
      <c r="S19" s="66" t="str">
        <f t="shared" si="10"/>
        <v>p-key001p-key002p-key003p-key004</v>
      </c>
      <c r="T19" s="66" t="str">
        <f t="shared" si="11"/>
        <v/>
      </c>
      <c r="U19" s="66" t="str">
        <f t="shared" si="12"/>
        <v/>
      </c>
      <c r="V19" s="66" t="str">
        <f t="shared" si="13"/>
        <v xml:space="preserve">)                                                                </v>
      </c>
    </row>
    <row r="20" spans="1:22" s="56" customFormat="1" ht="15" customHeight="1" x14ac:dyDescent="0.2">
      <c r="A20" s="63">
        <v>16</v>
      </c>
      <c r="B20" s="63" t="s">
        <v>343</v>
      </c>
      <c r="C20" s="63" t="s">
        <v>367</v>
      </c>
      <c r="D20" s="63" t="s">
        <v>49</v>
      </c>
      <c r="E20" s="63" t="s">
        <v>41</v>
      </c>
      <c r="F20" s="63">
        <v>1</v>
      </c>
      <c r="G20" s="70"/>
      <c r="H20" s="64" t="s">
        <v>342</v>
      </c>
      <c r="I20" s="65"/>
      <c r="J20" s="65"/>
      <c r="L20" s="66" t="str">
        <f t="shared" si="5"/>
        <v>item016 char(1)</v>
      </c>
      <c r="M20" s="66" t="str">
        <f t="shared" si="6"/>
        <v/>
      </c>
      <c r="N20" s="66" t="str">
        <f t="shared" si="7"/>
        <v/>
      </c>
      <c r="O20" s="66" t="str">
        <f t="shared" si="14"/>
        <v xml:space="preserve">,item016 char(1)  </v>
      </c>
      <c r="P20" s="66" t="str">
        <f t="shared" si="8"/>
        <v xml:space="preserve">,item016 char(1)  ,item017 integer  ,item018 char(1)  ,item019 integer  ,item020 char(1)  ,item021 integer  ,item022 char(1)  ,item023 integer  ,item024 char(1)  ,item025 integer  ,item026 char(1)  ,item027 integer  ,item028 char(1)  ,item029 integer  ,item030 integer  ,item031 integer                                                                                                                                                                                                                                                                  </v>
      </c>
      <c r="R20" s="66" t="str">
        <f t="shared" si="9"/>
        <v/>
      </c>
      <c r="S20" s="66" t="str">
        <f t="shared" si="10"/>
        <v>p-key001p-key002p-key003p-key004</v>
      </c>
      <c r="T20" s="66" t="str">
        <f t="shared" si="11"/>
        <v/>
      </c>
      <c r="U20" s="66" t="str">
        <f t="shared" si="12"/>
        <v/>
      </c>
      <c r="V20" s="66" t="str">
        <f t="shared" si="13"/>
        <v xml:space="preserve">)                                                                </v>
      </c>
    </row>
    <row r="21" spans="1:22" s="56" customFormat="1" ht="15" customHeight="1" x14ac:dyDescent="0.2">
      <c r="A21" s="63">
        <v>17</v>
      </c>
      <c r="B21" s="63" t="s">
        <v>343</v>
      </c>
      <c r="C21" s="63" t="s">
        <v>368</v>
      </c>
      <c r="D21" s="63" t="s">
        <v>50</v>
      </c>
      <c r="E21" s="63" t="s">
        <v>39</v>
      </c>
      <c r="F21" s="63">
        <v>16</v>
      </c>
      <c r="G21" s="70"/>
      <c r="H21" s="64" t="s">
        <v>342</v>
      </c>
      <c r="I21" s="65"/>
      <c r="J21" s="65"/>
      <c r="L21" s="66" t="str">
        <f t="shared" si="5"/>
        <v>item017 integer</v>
      </c>
      <c r="M21" s="66" t="str">
        <f t="shared" si="6"/>
        <v/>
      </c>
      <c r="N21" s="66" t="str">
        <f t="shared" si="7"/>
        <v/>
      </c>
      <c r="O21" s="66" t="str">
        <f t="shared" si="14"/>
        <v xml:space="preserve">,item017 integer  </v>
      </c>
      <c r="P21" s="66" t="str">
        <f t="shared" si="8"/>
        <v xml:space="preserve">,item017 integer  ,item018 char(1)  ,item019 integer  ,item020 char(1)  ,item021 integer  ,item022 char(1)  ,item023 integer  ,item024 char(1)  ,item025 integer  ,item026 char(1)  ,item027 integer  ,item028 char(1)  ,item029 integer  ,item030 integer  ,item031 integer                                                                                                                                                                                                                                                                  </v>
      </c>
      <c r="R21" s="66" t="str">
        <f t="shared" si="9"/>
        <v/>
      </c>
      <c r="S21" s="66" t="str">
        <f t="shared" si="10"/>
        <v>p-key001p-key002p-key003p-key004</v>
      </c>
      <c r="T21" s="66" t="str">
        <f t="shared" si="11"/>
        <v/>
      </c>
      <c r="U21" s="66" t="str">
        <f t="shared" si="12"/>
        <v/>
      </c>
      <c r="V21" s="66" t="str">
        <f t="shared" si="13"/>
        <v xml:space="preserve">)                                                                </v>
      </c>
    </row>
    <row r="22" spans="1:22" s="56" customFormat="1" ht="15" customHeight="1" x14ac:dyDescent="0.2">
      <c r="A22" s="63">
        <v>18</v>
      </c>
      <c r="B22" s="63" t="s">
        <v>343</v>
      </c>
      <c r="C22" s="63" t="s">
        <v>369</v>
      </c>
      <c r="D22" s="63" t="s">
        <v>51</v>
      </c>
      <c r="E22" s="63" t="s">
        <v>41</v>
      </c>
      <c r="F22" s="63">
        <v>1</v>
      </c>
      <c r="G22" s="70"/>
      <c r="H22" s="64" t="s">
        <v>342</v>
      </c>
      <c r="I22" s="65"/>
      <c r="J22" s="65"/>
      <c r="L22" s="66" t="str">
        <f t="shared" si="5"/>
        <v>item018 char(1)</v>
      </c>
      <c r="M22" s="66" t="str">
        <f t="shared" si="6"/>
        <v/>
      </c>
      <c r="N22" s="66" t="str">
        <f t="shared" si="7"/>
        <v/>
      </c>
      <c r="O22" s="66" t="str">
        <f t="shared" si="14"/>
        <v xml:space="preserve">,item018 char(1)  </v>
      </c>
      <c r="P22" s="66" t="str">
        <f t="shared" si="8"/>
        <v xml:space="preserve">,item018 char(1)  ,item019 integer  ,item020 char(1)  ,item021 integer  ,item022 char(1)  ,item023 integer  ,item024 char(1)  ,item025 integer  ,item026 char(1)  ,item027 integer  ,item028 char(1)  ,item029 integer  ,item030 integer  ,item031 integer                                                                                                                                                                                                                                                                  </v>
      </c>
      <c r="R22" s="66" t="str">
        <f t="shared" si="9"/>
        <v/>
      </c>
      <c r="S22" s="66" t="str">
        <f t="shared" si="10"/>
        <v>p-key001p-key002p-key003p-key004</v>
      </c>
      <c r="T22" s="66" t="str">
        <f t="shared" si="11"/>
        <v/>
      </c>
      <c r="U22" s="66" t="str">
        <f t="shared" si="12"/>
        <v/>
      </c>
      <c r="V22" s="66" t="str">
        <f t="shared" si="13"/>
        <v xml:space="preserve">)                                                                </v>
      </c>
    </row>
    <row r="23" spans="1:22" s="56" customFormat="1" ht="15" customHeight="1" x14ac:dyDescent="0.2">
      <c r="A23" s="63">
        <v>19</v>
      </c>
      <c r="B23" s="63" t="s">
        <v>343</v>
      </c>
      <c r="C23" s="63" t="s">
        <v>370</v>
      </c>
      <c r="D23" s="63" t="s">
        <v>52</v>
      </c>
      <c r="E23" s="63" t="s">
        <v>39</v>
      </c>
      <c r="F23" s="63">
        <v>16</v>
      </c>
      <c r="G23" s="70"/>
      <c r="H23" s="64" t="s">
        <v>342</v>
      </c>
      <c r="I23" s="65"/>
      <c r="J23" s="65"/>
      <c r="L23" s="66" t="str">
        <f t="shared" si="5"/>
        <v>item019 integer</v>
      </c>
      <c r="M23" s="66" t="str">
        <f t="shared" si="6"/>
        <v/>
      </c>
      <c r="N23" s="66" t="str">
        <f t="shared" si="7"/>
        <v/>
      </c>
      <c r="O23" s="66" t="str">
        <f t="shared" si="14"/>
        <v xml:space="preserve">,item019 integer  </v>
      </c>
      <c r="P23" s="66" t="str">
        <f t="shared" si="8"/>
        <v xml:space="preserve">,item019 integer  ,item020 char(1)  ,item021 integer  ,item022 char(1)  ,item023 integer  ,item024 char(1)  ,item025 integer  ,item026 char(1)  ,item027 integer  ,item028 char(1)  ,item029 integer  ,item030 integer  ,item031 integer                                                                                                                                                                                                                                                                  </v>
      </c>
      <c r="R23" s="66" t="str">
        <f t="shared" si="9"/>
        <v/>
      </c>
      <c r="S23" s="66" t="str">
        <f t="shared" si="10"/>
        <v>p-key001p-key002p-key003p-key004</v>
      </c>
      <c r="T23" s="66" t="str">
        <f t="shared" si="11"/>
        <v/>
      </c>
      <c r="U23" s="66" t="str">
        <f t="shared" si="12"/>
        <v/>
      </c>
      <c r="V23" s="66" t="str">
        <f t="shared" si="13"/>
        <v xml:space="preserve">)                                                                </v>
      </c>
    </row>
    <row r="24" spans="1:22" s="56" customFormat="1" ht="15" customHeight="1" x14ac:dyDescent="0.2">
      <c r="A24" s="63">
        <v>20</v>
      </c>
      <c r="B24" s="63" t="s">
        <v>343</v>
      </c>
      <c r="C24" s="63" t="s">
        <v>371</v>
      </c>
      <c r="D24" s="63" t="s">
        <v>53</v>
      </c>
      <c r="E24" s="63" t="s">
        <v>41</v>
      </c>
      <c r="F24" s="63">
        <v>1</v>
      </c>
      <c r="G24" s="70"/>
      <c r="H24" s="64" t="s">
        <v>342</v>
      </c>
      <c r="I24" s="65"/>
      <c r="J24" s="65"/>
      <c r="L24" s="66" t="str">
        <f t="shared" si="5"/>
        <v>item020 char(1)</v>
      </c>
      <c r="M24" s="66" t="str">
        <f t="shared" si="6"/>
        <v/>
      </c>
      <c r="N24" s="66" t="str">
        <f t="shared" si="7"/>
        <v/>
      </c>
      <c r="O24" s="66" t="str">
        <f t="shared" si="14"/>
        <v xml:space="preserve">,item020 char(1)  </v>
      </c>
      <c r="P24" s="66" t="str">
        <f t="shared" si="8"/>
        <v xml:space="preserve">,item020 char(1)  ,item021 integer  ,item022 char(1)  ,item023 integer  ,item024 char(1)  ,item025 integer  ,item026 char(1)  ,item027 integer  ,item028 char(1)  ,item029 integer  ,item030 integer  ,item031 integer                                                                                                                                                                                                                                                                  </v>
      </c>
      <c r="R24" s="66" t="str">
        <f t="shared" si="9"/>
        <v/>
      </c>
      <c r="S24" s="66" t="str">
        <f t="shared" si="10"/>
        <v>p-key001p-key002p-key003p-key004</v>
      </c>
      <c r="T24" s="66" t="str">
        <f t="shared" si="11"/>
        <v/>
      </c>
      <c r="U24" s="66" t="str">
        <f t="shared" si="12"/>
        <v/>
      </c>
      <c r="V24" s="66" t="str">
        <f t="shared" si="13"/>
        <v xml:space="preserve">)                                                                </v>
      </c>
    </row>
    <row r="25" spans="1:22" s="56" customFormat="1" ht="15" customHeight="1" x14ac:dyDescent="0.2">
      <c r="A25" s="63">
        <v>21</v>
      </c>
      <c r="B25" s="63" t="s">
        <v>343</v>
      </c>
      <c r="C25" s="63" t="s">
        <v>372</v>
      </c>
      <c r="D25" s="63" t="s">
        <v>54</v>
      </c>
      <c r="E25" s="63" t="s">
        <v>39</v>
      </c>
      <c r="F25" s="63">
        <v>16</v>
      </c>
      <c r="G25" s="70"/>
      <c r="H25" s="64" t="s">
        <v>342</v>
      </c>
      <c r="I25" s="65"/>
      <c r="J25" s="65"/>
      <c r="L25" s="66" t="str">
        <f t="shared" si="5"/>
        <v>item021 integer</v>
      </c>
      <c r="M25" s="66" t="str">
        <f t="shared" si="6"/>
        <v/>
      </c>
      <c r="N25" s="66" t="str">
        <f t="shared" si="7"/>
        <v/>
      </c>
      <c r="O25" s="66" t="str">
        <f t="shared" si="14"/>
        <v xml:space="preserve">,item021 integer  </v>
      </c>
      <c r="P25" s="66" t="str">
        <f t="shared" si="8"/>
        <v xml:space="preserve">,item021 integer  ,item022 char(1)  ,item023 integer  ,item024 char(1)  ,item025 integer  ,item026 char(1)  ,item027 integer  ,item028 char(1)  ,item029 integer  ,item030 integer  ,item031 integer                                                                                                                                                                                                                                                                  </v>
      </c>
      <c r="R25" s="66" t="str">
        <f t="shared" si="9"/>
        <v/>
      </c>
      <c r="S25" s="66" t="str">
        <f t="shared" si="10"/>
        <v>p-key001p-key002p-key003p-key004</v>
      </c>
      <c r="T25" s="66" t="str">
        <f t="shared" si="11"/>
        <v/>
      </c>
      <c r="U25" s="66" t="str">
        <f t="shared" si="12"/>
        <v/>
      </c>
      <c r="V25" s="66" t="str">
        <f t="shared" si="13"/>
        <v xml:space="preserve">)                                                                </v>
      </c>
    </row>
    <row r="26" spans="1:22" s="56" customFormat="1" ht="15" customHeight="1" x14ac:dyDescent="0.2">
      <c r="A26" s="63">
        <v>22</v>
      </c>
      <c r="B26" s="63" t="s">
        <v>343</v>
      </c>
      <c r="C26" s="63" t="s">
        <v>373</v>
      </c>
      <c r="D26" s="63" t="s">
        <v>55</v>
      </c>
      <c r="E26" s="63" t="s">
        <v>41</v>
      </c>
      <c r="F26" s="63">
        <v>1</v>
      </c>
      <c r="G26" s="70"/>
      <c r="H26" s="64" t="s">
        <v>342</v>
      </c>
      <c r="I26" s="65"/>
      <c r="J26" s="65"/>
      <c r="L26" s="66" t="str">
        <f t="shared" si="5"/>
        <v>item022 char(1)</v>
      </c>
      <c r="M26" s="66" t="str">
        <f t="shared" si="6"/>
        <v/>
      </c>
      <c r="N26" s="66" t="str">
        <f t="shared" si="7"/>
        <v/>
      </c>
      <c r="O26" s="66" t="str">
        <f t="shared" si="14"/>
        <v xml:space="preserve">,item022 char(1)  </v>
      </c>
      <c r="P26" s="66" t="str">
        <f t="shared" si="8"/>
        <v xml:space="preserve">,item022 char(1)  ,item023 integer  ,item024 char(1)  ,item025 integer  ,item026 char(1)  ,item027 integer  ,item028 char(1)  ,item029 integer  ,item030 integer  ,item031 integer                                                                                                                                                                                                                                                                  </v>
      </c>
      <c r="R26" s="66" t="str">
        <f t="shared" si="9"/>
        <v/>
      </c>
      <c r="S26" s="66" t="str">
        <f t="shared" si="10"/>
        <v>p-key001p-key002p-key003p-key004</v>
      </c>
      <c r="T26" s="66" t="str">
        <f t="shared" si="11"/>
        <v/>
      </c>
      <c r="U26" s="66" t="str">
        <f t="shared" si="12"/>
        <v/>
      </c>
      <c r="V26" s="66" t="str">
        <f t="shared" si="13"/>
        <v xml:space="preserve">)                                                                </v>
      </c>
    </row>
    <row r="27" spans="1:22" s="56" customFormat="1" ht="15" customHeight="1" x14ac:dyDescent="0.2">
      <c r="A27" s="63">
        <v>23</v>
      </c>
      <c r="B27" s="63" t="s">
        <v>343</v>
      </c>
      <c r="C27" s="63" t="s">
        <v>374</v>
      </c>
      <c r="D27" s="63" t="s">
        <v>56</v>
      </c>
      <c r="E27" s="63" t="s">
        <v>39</v>
      </c>
      <c r="F27" s="63">
        <v>16</v>
      </c>
      <c r="G27" s="70"/>
      <c r="H27" s="64" t="s">
        <v>342</v>
      </c>
      <c r="I27" s="65"/>
      <c r="J27" s="65"/>
      <c r="L27" s="66" t="str">
        <f t="shared" si="5"/>
        <v>item023 integer</v>
      </c>
      <c r="M27" s="66" t="str">
        <f t="shared" si="6"/>
        <v/>
      </c>
      <c r="N27" s="66" t="str">
        <f t="shared" si="7"/>
        <v/>
      </c>
      <c r="O27" s="66" t="str">
        <f t="shared" si="14"/>
        <v xml:space="preserve">,item023 integer  </v>
      </c>
      <c r="P27" s="66" t="str">
        <f t="shared" si="8"/>
        <v xml:space="preserve">,item023 integer  ,item024 char(1)  ,item025 integer  ,item026 char(1)  ,item027 integer  ,item028 char(1)  ,item029 integer  ,item030 integer  ,item031 integer                                                                                                                                                                                                                                                                  </v>
      </c>
      <c r="R27" s="66" t="str">
        <f t="shared" si="9"/>
        <v/>
      </c>
      <c r="S27" s="66" t="str">
        <f t="shared" si="10"/>
        <v>p-key001p-key002p-key003p-key004</v>
      </c>
      <c r="T27" s="66" t="str">
        <f t="shared" si="11"/>
        <v/>
      </c>
      <c r="U27" s="66" t="str">
        <f t="shared" si="12"/>
        <v/>
      </c>
      <c r="V27" s="66" t="str">
        <f t="shared" si="13"/>
        <v xml:space="preserve">)                                                                </v>
      </c>
    </row>
    <row r="28" spans="1:22" s="56" customFormat="1" ht="15" customHeight="1" x14ac:dyDescent="0.2">
      <c r="A28" s="63">
        <v>24</v>
      </c>
      <c r="B28" s="63" t="s">
        <v>343</v>
      </c>
      <c r="C28" s="63" t="s">
        <v>375</v>
      </c>
      <c r="D28" s="63" t="s">
        <v>57</v>
      </c>
      <c r="E28" s="63" t="s">
        <v>41</v>
      </c>
      <c r="F28" s="63">
        <v>1</v>
      </c>
      <c r="G28" s="70"/>
      <c r="H28" s="64" t="s">
        <v>342</v>
      </c>
      <c r="I28" s="65"/>
      <c r="J28" s="65"/>
      <c r="L28" s="66" t="str">
        <f t="shared" si="5"/>
        <v>item024 char(1)</v>
      </c>
      <c r="M28" s="66" t="str">
        <f t="shared" si="6"/>
        <v/>
      </c>
      <c r="N28" s="66" t="str">
        <f t="shared" si="7"/>
        <v/>
      </c>
      <c r="O28" s="66" t="str">
        <f t="shared" si="14"/>
        <v xml:space="preserve">,item024 char(1)  </v>
      </c>
      <c r="P28" s="66" t="str">
        <f t="shared" si="8"/>
        <v xml:space="preserve">,item024 char(1)  ,item025 integer  ,item026 char(1)  ,item027 integer  ,item028 char(1)  ,item029 integer  ,item030 integer  ,item031 integer                                                                                                                                                                                                                                                                  </v>
      </c>
      <c r="R28" s="66" t="str">
        <f t="shared" si="9"/>
        <v/>
      </c>
      <c r="S28" s="66" t="str">
        <f t="shared" si="10"/>
        <v>p-key001p-key002p-key003p-key004</v>
      </c>
      <c r="T28" s="66" t="str">
        <f t="shared" si="11"/>
        <v/>
      </c>
      <c r="U28" s="66" t="str">
        <f t="shared" si="12"/>
        <v/>
      </c>
      <c r="V28" s="66" t="str">
        <f t="shared" si="13"/>
        <v xml:space="preserve">)                                                                </v>
      </c>
    </row>
    <row r="29" spans="1:22" s="56" customFormat="1" ht="15" customHeight="1" x14ac:dyDescent="0.2">
      <c r="A29" s="63">
        <v>25</v>
      </c>
      <c r="B29" s="63" t="s">
        <v>343</v>
      </c>
      <c r="C29" s="63" t="s">
        <v>376</v>
      </c>
      <c r="D29" s="63" t="s">
        <v>58</v>
      </c>
      <c r="E29" s="63" t="s">
        <v>39</v>
      </c>
      <c r="F29" s="63">
        <v>16</v>
      </c>
      <c r="G29" s="70"/>
      <c r="H29" s="64" t="s">
        <v>342</v>
      </c>
      <c r="I29" s="65"/>
      <c r="J29" s="65"/>
      <c r="L29" s="66" t="str">
        <f t="shared" si="5"/>
        <v>item025 integer</v>
      </c>
      <c r="M29" s="66" t="str">
        <f t="shared" si="6"/>
        <v/>
      </c>
      <c r="N29" s="66" t="str">
        <f t="shared" si="7"/>
        <v/>
      </c>
      <c r="O29" s="66" t="str">
        <f t="shared" si="14"/>
        <v xml:space="preserve">,item025 integer  </v>
      </c>
      <c r="P29" s="66" t="str">
        <f t="shared" si="8"/>
        <v xml:space="preserve">,item025 integer  ,item026 char(1)  ,item027 integer  ,item028 char(1)  ,item029 integer  ,item030 integer  ,item031 integer                                                                                                                                                                                                                                                                  </v>
      </c>
      <c r="R29" s="66" t="str">
        <f t="shared" si="9"/>
        <v/>
      </c>
      <c r="S29" s="66" t="str">
        <f t="shared" si="10"/>
        <v>p-key001p-key002p-key003p-key004</v>
      </c>
      <c r="T29" s="66" t="str">
        <f t="shared" si="11"/>
        <v/>
      </c>
      <c r="U29" s="66" t="str">
        <f t="shared" si="12"/>
        <v/>
      </c>
      <c r="V29" s="66" t="str">
        <f t="shared" si="13"/>
        <v xml:space="preserve">)                                                                </v>
      </c>
    </row>
    <row r="30" spans="1:22" s="56" customFormat="1" ht="15" customHeight="1" x14ac:dyDescent="0.2">
      <c r="A30" s="63">
        <v>26</v>
      </c>
      <c r="B30" s="63" t="s">
        <v>343</v>
      </c>
      <c r="C30" s="63" t="s">
        <v>377</v>
      </c>
      <c r="D30" s="63" t="s">
        <v>59</v>
      </c>
      <c r="E30" s="63" t="s">
        <v>41</v>
      </c>
      <c r="F30" s="63">
        <v>1</v>
      </c>
      <c r="G30" s="70"/>
      <c r="H30" s="64" t="s">
        <v>342</v>
      </c>
      <c r="I30" s="65"/>
      <c r="J30" s="65"/>
      <c r="L30" s="66" t="str">
        <f t="shared" si="5"/>
        <v>item026 char(1)</v>
      </c>
      <c r="M30" s="66" t="str">
        <f t="shared" si="6"/>
        <v/>
      </c>
      <c r="N30" s="66" t="str">
        <f t="shared" si="7"/>
        <v/>
      </c>
      <c r="O30" s="66" t="str">
        <f t="shared" si="14"/>
        <v xml:space="preserve">,item026 char(1)  </v>
      </c>
      <c r="P30" s="66" t="str">
        <f t="shared" si="8"/>
        <v xml:space="preserve">,item026 char(1)  ,item027 integer  ,item028 char(1)  ,item029 integer  ,item030 integer  ,item031 integer                                                                                                                                                                                                                                                                  </v>
      </c>
      <c r="R30" s="66" t="str">
        <f t="shared" si="9"/>
        <v/>
      </c>
      <c r="S30" s="66" t="str">
        <f t="shared" si="10"/>
        <v>p-key001p-key002p-key003p-key004</v>
      </c>
      <c r="T30" s="66" t="str">
        <f t="shared" si="11"/>
        <v/>
      </c>
      <c r="U30" s="66" t="str">
        <f t="shared" si="12"/>
        <v/>
      </c>
      <c r="V30" s="66" t="str">
        <f t="shared" si="13"/>
        <v xml:space="preserve">)                                                                </v>
      </c>
    </row>
    <row r="31" spans="1:22" s="56" customFormat="1" ht="15" customHeight="1" x14ac:dyDescent="0.2">
      <c r="A31" s="63">
        <v>27</v>
      </c>
      <c r="B31" s="63" t="s">
        <v>343</v>
      </c>
      <c r="C31" s="63" t="s">
        <v>378</v>
      </c>
      <c r="D31" s="63" t="s">
        <v>60</v>
      </c>
      <c r="E31" s="63" t="s">
        <v>39</v>
      </c>
      <c r="F31" s="63">
        <v>16</v>
      </c>
      <c r="G31" s="70"/>
      <c r="H31" s="64" t="s">
        <v>342</v>
      </c>
      <c r="I31" s="65"/>
      <c r="J31" s="65"/>
      <c r="L31" s="66" t="str">
        <f t="shared" si="5"/>
        <v>item027 integer</v>
      </c>
      <c r="M31" s="66" t="str">
        <f t="shared" si="6"/>
        <v/>
      </c>
      <c r="N31" s="66" t="str">
        <f t="shared" si="7"/>
        <v/>
      </c>
      <c r="O31" s="66" t="str">
        <f t="shared" si="14"/>
        <v xml:space="preserve">,item027 integer  </v>
      </c>
      <c r="P31" s="66" t="str">
        <f t="shared" si="8"/>
        <v xml:space="preserve">,item027 integer  ,item028 char(1)  ,item029 integer  ,item030 integer  ,item031 integer                                                                                                                                                                                                                                                                  </v>
      </c>
      <c r="R31" s="66" t="str">
        <f t="shared" si="9"/>
        <v/>
      </c>
      <c r="S31" s="66" t="str">
        <f t="shared" si="10"/>
        <v>p-key001p-key002p-key003p-key004</v>
      </c>
      <c r="T31" s="66" t="str">
        <f t="shared" si="11"/>
        <v/>
      </c>
      <c r="U31" s="66" t="str">
        <f t="shared" si="12"/>
        <v/>
      </c>
      <c r="V31" s="66" t="str">
        <f t="shared" si="13"/>
        <v xml:space="preserve">)                                                                </v>
      </c>
    </row>
    <row r="32" spans="1:22" s="56" customFormat="1" ht="15" customHeight="1" x14ac:dyDescent="0.2">
      <c r="A32" s="63">
        <v>28</v>
      </c>
      <c r="B32" s="63" t="s">
        <v>343</v>
      </c>
      <c r="C32" s="63" t="s">
        <v>379</v>
      </c>
      <c r="D32" s="63" t="s">
        <v>61</v>
      </c>
      <c r="E32" s="63" t="s">
        <v>41</v>
      </c>
      <c r="F32" s="63">
        <v>1</v>
      </c>
      <c r="G32" s="70"/>
      <c r="H32" s="64" t="s">
        <v>342</v>
      </c>
      <c r="I32" s="65"/>
      <c r="J32" s="65"/>
      <c r="L32" s="66" t="str">
        <f t="shared" si="5"/>
        <v>item028 char(1)</v>
      </c>
      <c r="M32" s="66" t="str">
        <f t="shared" si="6"/>
        <v/>
      </c>
      <c r="N32" s="66" t="str">
        <f t="shared" si="7"/>
        <v/>
      </c>
      <c r="O32" s="66" t="str">
        <f t="shared" si="14"/>
        <v xml:space="preserve">,item028 char(1)  </v>
      </c>
      <c r="P32" s="66" t="str">
        <f t="shared" si="8"/>
        <v xml:space="preserve">,item028 char(1)  ,item029 integer  ,item030 integer  ,item031 integer                                                                                                                                                                                                                                                                  </v>
      </c>
      <c r="R32" s="66" t="str">
        <f t="shared" si="9"/>
        <v/>
      </c>
      <c r="S32" s="66" t="str">
        <f t="shared" si="10"/>
        <v>p-key001p-key002p-key003p-key004</v>
      </c>
      <c r="T32" s="66" t="str">
        <f t="shared" si="11"/>
        <v/>
      </c>
      <c r="U32" s="66" t="str">
        <f t="shared" si="12"/>
        <v/>
      </c>
      <c r="V32" s="66" t="str">
        <f t="shared" si="13"/>
        <v xml:space="preserve">)                                                                </v>
      </c>
    </row>
    <row r="33" spans="1:22" s="56" customFormat="1" ht="15" customHeight="1" x14ac:dyDescent="0.2">
      <c r="A33" s="63">
        <v>29</v>
      </c>
      <c r="B33" s="63" t="s">
        <v>343</v>
      </c>
      <c r="C33" s="63" t="s">
        <v>380</v>
      </c>
      <c r="D33" s="63" t="s">
        <v>62</v>
      </c>
      <c r="E33" s="63" t="s">
        <v>39</v>
      </c>
      <c r="F33" s="63">
        <v>16</v>
      </c>
      <c r="G33" s="70"/>
      <c r="H33" s="64" t="s">
        <v>342</v>
      </c>
      <c r="I33" s="65"/>
      <c r="J33" s="65"/>
      <c r="L33" s="66" t="str">
        <f t="shared" si="5"/>
        <v>item029 integer</v>
      </c>
      <c r="M33" s="66" t="str">
        <f t="shared" si="6"/>
        <v/>
      </c>
      <c r="N33" s="66" t="str">
        <f t="shared" si="7"/>
        <v/>
      </c>
      <c r="O33" s="66" t="str">
        <f t="shared" si="14"/>
        <v xml:space="preserve">,item029 integer  </v>
      </c>
      <c r="P33" s="66" t="str">
        <f t="shared" si="8"/>
        <v xml:space="preserve">,item029 integer  ,item030 integer  ,item031 integer                                                                                                                                                                                                                                                                  </v>
      </c>
      <c r="R33" s="66" t="str">
        <f t="shared" si="9"/>
        <v/>
      </c>
      <c r="S33" s="66" t="str">
        <f t="shared" si="10"/>
        <v>p-key001p-key002p-key003p-key004</v>
      </c>
      <c r="T33" s="66" t="str">
        <f t="shared" si="11"/>
        <v/>
      </c>
      <c r="U33" s="66" t="str">
        <f t="shared" si="12"/>
        <v/>
      </c>
      <c r="V33" s="66" t="str">
        <f t="shared" si="13"/>
        <v xml:space="preserve">)                                                                </v>
      </c>
    </row>
    <row r="34" spans="1:22" s="56" customFormat="1" ht="15" customHeight="1" x14ac:dyDescent="0.2">
      <c r="A34" s="63">
        <v>30</v>
      </c>
      <c r="B34" s="63" t="s">
        <v>343</v>
      </c>
      <c r="C34" s="63" t="s">
        <v>381</v>
      </c>
      <c r="D34" s="63" t="s">
        <v>63</v>
      </c>
      <c r="E34" s="63" t="s">
        <v>39</v>
      </c>
      <c r="F34" s="63">
        <v>16</v>
      </c>
      <c r="G34" s="70"/>
      <c r="H34" s="64" t="s">
        <v>342</v>
      </c>
      <c r="I34" s="65"/>
      <c r="J34" s="65"/>
      <c r="L34" s="66" t="str">
        <f t="shared" si="5"/>
        <v>item030 integer</v>
      </c>
      <c r="M34" s="66" t="str">
        <f t="shared" si="6"/>
        <v/>
      </c>
      <c r="N34" s="66" t="str">
        <f t="shared" si="7"/>
        <v/>
      </c>
      <c r="O34" s="66" t="str">
        <f t="shared" si="14"/>
        <v xml:space="preserve">,item030 integer  </v>
      </c>
      <c r="P34" s="66" t="str">
        <f t="shared" si="8"/>
        <v xml:space="preserve">,item030 integer  ,item031 integer                                                                                                                                                                                                                                                                  </v>
      </c>
      <c r="R34" s="66" t="str">
        <f t="shared" si="9"/>
        <v/>
      </c>
      <c r="S34" s="66" t="str">
        <f t="shared" si="10"/>
        <v>p-key001p-key002p-key003p-key004</v>
      </c>
      <c r="T34" s="66" t="str">
        <f t="shared" si="11"/>
        <v/>
      </c>
      <c r="U34" s="66" t="str">
        <f t="shared" si="12"/>
        <v/>
      </c>
      <c r="V34" s="66" t="str">
        <f t="shared" si="13"/>
        <v xml:space="preserve">)                                                                </v>
      </c>
    </row>
    <row r="35" spans="1:22" s="56" customFormat="1" ht="15" customHeight="1" x14ac:dyDescent="0.2">
      <c r="A35" s="63">
        <v>31</v>
      </c>
      <c r="B35" s="63" t="s">
        <v>343</v>
      </c>
      <c r="C35" s="63" t="s">
        <v>382</v>
      </c>
      <c r="D35" s="63" t="s">
        <v>64</v>
      </c>
      <c r="E35" s="63" t="s">
        <v>39</v>
      </c>
      <c r="F35" s="63">
        <v>16</v>
      </c>
      <c r="G35" s="70"/>
      <c r="H35" s="64" t="s">
        <v>342</v>
      </c>
      <c r="I35" s="65"/>
      <c r="J35" s="65"/>
      <c r="L35" s="66" t="str">
        <f t="shared" si="5"/>
        <v>item031 integer</v>
      </c>
      <c r="M35" s="66" t="str">
        <f t="shared" si="6"/>
        <v/>
      </c>
      <c r="N35" s="66" t="str">
        <f t="shared" si="7"/>
        <v/>
      </c>
      <c r="O35" s="66" t="str">
        <f t="shared" si="14"/>
        <v xml:space="preserve">,item031 integer  </v>
      </c>
      <c r="P35" s="66" t="str">
        <f t="shared" si="8"/>
        <v xml:space="preserve">,item031 integer                                                                                                                                                                                                                                                                  </v>
      </c>
      <c r="R35" s="66" t="str">
        <f t="shared" si="9"/>
        <v/>
      </c>
      <c r="S35" s="66" t="str">
        <f t="shared" si="10"/>
        <v>p-key001p-key002p-key003p-key004</v>
      </c>
      <c r="T35" s="66" t="str">
        <f t="shared" si="11"/>
        <v/>
      </c>
      <c r="U35" s="66" t="str">
        <f t="shared" si="12"/>
        <v/>
      </c>
      <c r="V35" s="66" t="str">
        <f t="shared" si="13"/>
        <v xml:space="preserve">)                                                                </v>
      </c>
    </row>
    <row r="36" spans="1:22" s="56" customFormat="1" ht="15" customHeight="1" x14ac:dyDescent="0.2">
      <c r="A36" s="63"/>
      <c r="B36" s="63" t="s">
        <v>15</v>
      </c>
      <c r="C36" s="63"/>
      <c r="D36" s="63"/>
      <c r="E36" s="63"/>
      <c r="F36" s="63">
        <f>SUM(F5:F35)</f>
        <v>356</v>
      </c>
      <c r="G36" s="67"/>
      <c r="H36" s="64" t="str">
        <f>IF(G36="○","○","")</f>
        <v/>
      </c>
      <c r="I36" s="65"/>
      <c r="J36" s="65"/>
      <c r="L36" s="66" t="str">
        <f t="shared" si="5"/>
        <v/>
      </c>
      <c r="M36" s="66" t="str">
        <f t="shared" si="6"/>
        <v/>
      </c>
      <c r="N36" s="66" t="str">
        <f t="shared" si="7"/>
        <v/>
      </c>
      <c r="O36" s="66" t="str">
        <f t="shared" si="14"/>
        <v/>
      </c>
      <c r="P36" s="66" t="str">
        <f t="shared" si="8"/>
        <v xml:space="preserve">                                                                                                                                                                                                                                                                </v>
      </c>
      <c r="R36" s="66" t="str">
        <f t="shared" si="9"/>
        <v>)</v>
      </c>
      <c r="S36" s="66" t="str">
        <f t="shared" si="10"/>
        <v>p-key001p-key002p-key003p-key004)</v>
      </c>
      <c r="T36" s="66" t="str">
        <f t="shared" si="11"/>
        <v/>
      </c>
      <c r="U36" s="66" t="str">
        <f t="shared" si="12"/>
        <v>)</v>
      </c>
      <c r="V36" s="66" t="str">
        <f t="shared" si="13"/>
        <v xml:space="preserve">)                                                                </v>
      </c>
    </row>
    <row r="37" spans="1:22" s="56" customFormat="1" ht="15" customHeight="1" x14ac:dyDescent="0.2">
      <c r="F37" s="57"/>
      <c r="G37" s="57"/>
      <c r="H37" s="57"/>
      <c r="I37" s="57"/>
      <c r="L37" s="56" t="str">
        <f t="shared" ref="L37:L68" si="15">IF(B37="合計",");",IF(D37="","",D37&amp;" "&amp;E37))</f>
        <v/>
      </c>
      <c r="N37" s="56" t="str">
        <f t="shared" ref="N37:N68" si="16">IF($J37="PKEY","NOT NULL,",IF(D37&lt;&gt;"",",",""))</f>
        <v/>
      </c>
      <c r="O37" s="56" t="str">
        <f t="shared" ref="O37:O68" si="17">IF(L37=");","",L37&amp;"    "&amp;N37)</f>
        <v xml:space="preserve">    </v>
      </c>
      <c r="P37" s="56" t="str">
        <f t="shared" ref="P37:P68" si="18">O37&amp;P38</f>
        <v xml:space="preserve">                                                                                                                                                                                                                                                                </v>
      </c>
      <c r="R37" s="56" t="str">
        <f t="shared" ref="R37:R68" si="19">IF(B37="合計",")",IF($J37="PKEY",IF(D37&lt;&gt;"",D37,""),""))</f>
        <v/>
      </c>
      <c r="T37" s="56" t="str">
        <f t="shared" ref="T37:T68" si="20">IF(R38="","",IF(R37=")","",IF(R37="","",",")))</f>
        <v/>
      </c>
      <c r="U37" s="56" t="str">
        <f t="shared" ref="U37:U68" si="21">R37&amp;" "&amp;T37</f>
        <v xml:space="preserve"> </v>
      </c>
      <c r="V37" s="56" t="str">
        <f t="shared" ref="V37:V68" si="22">U37&amp;V38</f>
        <v xml:space="preserve">                                                                </v>
      </c>
    </row>
    <row r="38" spans="1:22" s="56" customFormat="1" ht="15" customHeight="1" x14ac:dyDescent="0.2">
      <c r="F38" s="57"/>
      <c r="G38" s="57"/>
      <c r="H38" s="57"/>
      <c r="I38" s="57"/>
      <c r="L38" s="56" t="str">
        <f t="shared" si="15"/>
        <v/>
      </c>
      <c r="N38" s="56" t="str">
        <f t="shared" si="16"/>
        <v/>
      </c>
      <c r="O38" s="56" t="str">
        <f t="shared" si="17"/>
        <v xml:space="preserve">    </v>
      </c>
      <c r="P38" s="56" t="str">
        <f t="shared" si="18"/>
        <v xml:space="preserve">                                                                                                                                                                                                                                                            </v>
      </c>
      <c r="R38" s="56" t="str">
        <f t="shared" si="19"/>
        <v/>
      </c>
      <c r="T38" s="56" t="str">
        <f t="shared" si="20"/>
        <v/>
      </c>
      <c r="U38" s="56" t="str">
        <f t="shared" si="21"/>
        <v xml:space="preserve"> </v>
      </c>
      <c r="V38" s="56" t="str">
        <f t="shared" si="22"/>
        <v xml:space="preserve">                                                               </v>
      </c>
    </row>
    <row r="39" spans="1:22" s="56" customFormat="1" ht="15" customHeight="1" x14ac:dyDescent="0.2">
      <c r="F39" s="57"/>
      <c r="G39" s="57"/>
      <c r="H39" s="57"/>
      <c r="I39" s="57"/>
      <c r="L39" s="56" t="str">
        <f t="shared" si="15"/>
        <v/>
      </c>
      <c r="N39" s="56" t="str">
        <f t="shared" si="16"/>
        <v/>
      </c>
      <c r="O39" s="56" t="str">
        <f t="shared" si="17"/>
        <v xml:space="preserve">    </v>
      </c>
      <c r="P39" s="56" t="str">
        <f t="shared" si="18"/>
        <v xml:space="preserve">                                                                                                                                                                                                                                                        </v>
      </c>
      <c r="R39" s="56" t="str">
        <f t="shared" si="19"/>
        <v/>
      </c>
      <c r="T39" s="56" t="str">
        <f t="shared" si="20"/>
        <v/>
      </c>
      <c r="U39" s="56" t="str">
        <f t="shared" si="21"/>
        <v xml:space="preserve"> </v>
      </c>
      <c r="V39" s="56" t="str">
        <f t="shared" si="22"/>
        <v xml:space="preserve">                                                              </v>
      </c>
    </row>
    <row r="40" spans="1:22" s="56" customFormat="1" ht="15" customHeight="1" x14ac:dyDescent="0.2">
      <c r="F40" s="57"/>
      <c r="G40" s="57"/>
      <c r="H40" s="57"/>
      <c r="I40" s="57"/>
      <c r="L40" s="56" t="str">
        <f t="shared" si="15"/>
        <v/>
      </c>
      <c r="N40" s="56" t="str">
        <f t="shared" si="16"/>
        <v/>
      </c>
      <c r="O40" s="56" t="str">
        <f t="shared" si="17"/>
        <v xml:space="preserve">    </v>
      </c>
      <c r="P40" s="56" t="str">
        <f t="shared" si="18"/>
        <v xml:space="preserve">                                                                                                                                                                                                                                                    </v>
      </c>
      <c r="R40" s="56" t="str">
        <f t="shared" si="19"/>
        <v/>
      </c>
      <c r="T40" s="56" t="str">
        <f t="shared" si="20"/>
        <v/>
      </c>
      <c r="U40" s="56" t="str">
        <f t="shared" si="21"/>
        <v xml:space="preserve"> </v>
      </c>
      <c r="V40" s="56" t="str">
        <f t="shared" si="22"/>
        <v xml:space="preserve">                                                             </v>
      </c>
    </row>
    <row r="41" spans="1:22" s="56" customFormat="1" ht="15" customHeight="1" x14ac:dyDescent="0.2">
      <c r="F41" s="57"/>
      <c r="G41" s="57"/>
      <c r="H41" s="57"/>
      <c r="I41" s="57"/>
      <c r="L41" s="56" t="str">
        <f t="shared" si="15"/>
        <v/>
      </c>
      <c r="N41" s="56" t="str">
        <f t="shared" si="16"/>
        <v/>
      </c>
      <c r="O41" s="56" t="str">
        <f t="shared" si="17"/>
        <v xml:space="preserve">    </v>
      </c>
      <c r="P41" s="56" t="str">
        <f t="shared" si="18"/>
        <v xml:space="preserve">                                                                                                                                                                                                                                                </v>
      </c>
      <c r="R41" s="56" t="str">
        <f t="shared" si="19"/>
        <v/>
      </c>
      <c r="T41" s="56" t="str">
        <f t="shared" si="20"/>
        <v/>
      </c>
      <c r="U41" s="56" t="str">
        <f t="shared" si="21"/>
        <v xml:space="preserve"> </v>
      </c>
      <c r="V41" s="56" t="str">
        <f t="shared" si="22"/>
        <v xml:space="preserve">                                                            </v>
      </c>
    </row>
    <row r="42" spans="1:22" s="56" customFormat="1" ht="15" customHeight="1" x14ac:dyDescent="0.2">
      <c r="F42" s="57"/>
      <c r="G42" s="57"/>
      <c r="H42" s="57"/>
      <c r="I42" s="57"/>
      <c r="L42" s="56" t="str">
        <f t="shared" si="15"/>
        <v/>
      </c>
      <c r="N42" s="56" t="str">
        <f t="shared" si="16"/>
        <v/>
      </c>
      <c r="O42" s="56" t="str">
        <f t="shared" si="17"/>
        <v xml:space="preserve">    </v>
      </c>
      <c r="P42" s="56" t="str">
        <f t="shared" si="18"/>
        <v xml:space="preserve">                                                                                                                                                                                                                                            </v>
      </c>
      <c r="R42" s="56" t="str">
        <f t="shared" si="19"/>
        <v/>
      </c>
      <c r="T42" s="56" t="str">
        <f t="shared" si="20"/>
        <v/>
      </c>
      <c r="U42" s="56" t="str">
        <f t="shared" si="21"/>
        <v xml:space="preserve"> </v>
      </c>
      <c r="V42" s="56" t="str">
        <f t="shared" si="22"/>
        <v xml:space="preserve">                                                           </v>
      </c>
    </row>
    <row r="43" spans="1:22" s="56" customFormat="1" ht="15" customHeight="1" x14ac:dyDescent="0.2">
      <c r="F43" s="57"/>
      <c r="G43" s="57"/>
      <c r="H43" s="57"/>
      <c r="I43" s="57"/>
      <c r="L43" s="56" t="str">
        <f t="shared" si="15"/>
        <v/>
      </c>
      <c r="N43" s="56" t="str">
        <f t="shared" si="16"/>
        <v/>
      </c>
      <c r="O43" s="56" t="str">
        <f t="shared" si="17"/>
        <v xml:space="preserve">    </v>
      </c>
      <c r="P43" s="56" t="str">
        <f t="shared" si="18"/>
        <v xml:space="preserve">                                                                                                                                                                                                                                        </v>
      </c>
      <c r="R43" s="56" t="str">
        <f t="shared" si="19"/>
        <v/>
      </c>
      <c r="T43" s="56" t="str">
        <f t="shared" si="20"/>
        <v/>
      </c>
      <c r="U43" s="56" t="str">
        <f t="shared" si="21"/>
        <v xml:space="preserve"> </v>
      </c>
      <c r="V43" s="56" t="str">
        <f t="shared" si="22"/>
        <v xml:space="preserve">                                                          </v>
      </c>
    </row>
    <row r="44" spans="1:22" s="56" customFormat="1" ht="15" customHeight="1" x14ac:dyDescent="0.2">
      <c r="F44" s="57"/>
      <c r="G44" s="57"/>
      <c r="H44" s="57"/>
      <c r="I44" s="57"/>
      <c r="L44" s="56" t="str">
        <f t="shared" si="15"/>
        <v/>
      </c>
      <c r="N44" s="56" t="str">
        <f t="shared" si="16"/>
        <v/>
      </c>
      <c r="O44" s="56" t="str">
        <f t="shared" si="17"/>
        <v xml:space="preserve">    </v>
      </c>
      <c r="P44" s="56" t="str">
        <f t="shared" si="18"/>
        <v xml:space="preserve">                                                                                                                                                                                                                                    </v>
      </c>
      <c r="R44" s="56" t="str">
        <f t="shared" si="19"/>
        <v/>
      </c>
      <c r="T44" s="56" t="str">
        <f t="shared" si="20"/>
        <v/>
      </c>
      <c r="U44" s="56" t="str">
        <f t="shared" si="21"/>
        <v xml:space="preserve"> </v>
      </c>
      <c r="V44" s="56" t="str">
        <f t="shared" si="22"/>
        <v xml:space="preserve">                                                         </v>
      </c>
    </row>
    <row r="45" spans="1:22" s="56" customFormat="1" ht="15" customHeight="1" x14ac:dyDescent="0.2">
      <c r="F45" s="57"/>
      <c r="G45" s="57"/>
      <c r="H45" s="57"/>
      <c r="I45" s="57"/>
      <c r="L45" s="56" t="str">
        <f t="shared" si="15"/>
        <v/>
      </c>
      <c r="N45" s="56" t="str">
        <f t="shared" si="16"/>
        <v/>
      </c>
      <c r="O45" s="56" t="str">
        <f t="shared" si="17"/>
        <v xml:space="preserve">    </v>
      </c>
      <c r="P45" s="56" t="str">
        <f t="shared" si="18"/>
        <v xml:space="preserve">                                                                                                                                                                                                                                </v>
      </c>
      <c r="R45" s="56" t="str">
        <f t="shared" si="19"/>
        <v/>
      </c>
      <c r="T45" s="56" t="str">
        <f t="shared" si="20"/>
        <v/>
      </c>
      <c r="U45" s="56" t="str">
        <f t="shared" si="21"/>
        <v xml:space="preserve"> </v>
      </c>
      <c r="V45" s="56" t="str">
        <f t="shared" si="22"/>
        <v xml:space="preserve">                                                        </v>
      </c>
    </row>
    <row r="46" spans="1:22" s="56" customFormat="1" ht="15" customHeight="1" x14ac:dyDescent="0.2">
      <c r="F46" s="57"/>
      <c r="G46" s="57"/>
      <c r="H46" s="57"/>
      <c r="I46" s="57"/>
      <c r="L46" s="56" t="str">
        <f t="shared" si="15"/>
        <v/>
      </c>
      <c r="N46" s="56" t="str">
        <f t="shared" si="16"/>
        <v/>
      </c>
      <c r="O46" s="56" t="str">
        <f t="shared" si="17"/>
        <v xml:space="preserve">    </v>
      </c>
      <c r="P46" s="56" t="str">
        <f t="shared" si="18"/>
        <v xml:space="preserve">                                                                                                                                                                                                                            </v>
      </c>
      <c r="R46" s="56" t="str">
        <f t="shared" si="19"/>
        <v/>
      </c>
      <c r="T46" s="56" t="str">
        <f t="shared" si="20"/>
        <v/>
      </c>
      <c r="U46" s="56" t="str">
        <f t="shared" si="21"/>
        <v xml:space="preserve"> </v>
      </c>
      <c r="V46" s="56" t="str">
        <f t="shared" si="22"/>
        <v xml:space="preserve">                                                       </v>
      </c>
    </row>
    <row r="47" spans="1:22" s="56" customFormat="1" ht="15" customHeight="1" x14ac:dyDescent="0.2">
      <c r="F47" s="57"/>
      <c r="G47" s="57"/>
      <c r="H47" s="57"/>
      <c r="I47" s="57"/>
      <c r="L47" s="56" t="str">
        <f t="shared" si="15"/>
        <v/>
      </c>
      <c r="N47" s="56" t="str">
        <f t="shared" si="16"/>
        <v/>
      </c>
      <c r="O47" s="56" t="str">
        <f t="shared" si="17"/>
        <v xml:space="preserve">    </v>
      </c>
      <c r="P47" s="56" t="str">
        <f t="shared" si="18"/>
        <v xml:space="preserve">                                                                                                                                                                                                                        </v>
      </c>
      <c r="R47" s="56" t="str">
        <f t="shared" si="19"/>
        <v/>
      </c>
      <c r="T47" s="56" t="str">
        <f t="shared" si="20"/>
        <v/>
      </c>
      <c r="U47" s="56" t="str">
        <f t="shared" si="21"/>
        <v xml:space="preserve"> </v>
      </c>
      <c r="V47" s="56" t="str">
        <f t="shared" si="22"/>
        <v xml:space="preserve">                                                      </v>
      </c>
    </row>
    <row r="48" spans="1:22" s="56" customFormat="1" ht="15" customHeight="1" x14ac:dyDescent="0.2">
      <c r="F48" s="57"/>
      <c r="G48" s="57"/>
      <c r="H48" s="57"/>
      <c r="I48" s="57"/>
      <c r="L48" s="56" t="str">
        <f t="shared" si="15"/>
        <v/>
      </c>
      <c r="N48" s="56" t="str">
        <f t="shared" si="16"/>
        <v/>
      </c>
      <c r="O48" s="56" t="str">
        <f t="shared" si="17"/>
        <v xml:space="preserve">    </v>
      </c>
      <c r="P48" s="56" t="str">
        <f t="shared" si="18"/>
        <v xml:space="preserve">                                                                                                                                                                                                                    </v>
      </c>
      <c r="R48" s="56" t="str">
        <f t="shared" si="19"/>
        <v/>
      </c>
      <c r="T48" s="56" t="str">
        <f t="shared" si="20"/>
        <v/>
      </c>
      <c r="U48" s="56" t="str">
        <f t="shared" si="21"/>
        <v xml:space="preserve"> </v>
      </c>
      <c r="V48" s="56" t="str">
        <f t="shared" si="22"/>
        <v xml:space="preserve">                                                     </v>
      </c>
    </row>
    <row r="49" spans="6:22" s="56" customFormat="1" ht="15" customHeight="1" x14ac:dyDescent="0.2">
      <c r="F49" s="57"/>
      <c r="G49" s="57"/>
      <c r="H49" s="57"/>
      <c r="I49" s="57"/>
      <c r="L49" s="56" t="str">
        <f t="shared" si="15"/>
        <v/>
      </c>
      <c r="N49" s="56" t="str">
        <f t="shared" si="16"/>
        <v/>
      </c>
      <c r="O49" s="56" t="str">
        <f t="shared" si="17"/>
        <v xml:space="preserve">    </v>
      </c>
      <c r="P49" s="56" t="str">
        <f t="shared" si="18"/>
        <v xml:space="preserve">                                                                                                                                                                                                                </v>
      </c>
      <c r="R49" s="56" t="str">
        <f t="shared" si="19"/>
        <v/>
      </c>
      <c r="T49" s="56" t="str">
        <f t="shared" si="20"/>
        <v/>
      </c>
      <c r="U49" s="56" t="str">
        <f t="shared" si="21"/>
        <v xml:space="preserve"> </v>
      </c>
      <c r="V49" s="56" t="str">
        <f t="shared" si="22"/>
        <v xml:space="preserve">                                                    </v>
      </c>
    </row>
    <row r="50" spans="6:22" s="56" customFormat="1" ht="15" customHeight="1" x14ac:dyDescent="0.2">
      <c r="F50" s="57"/>
      <c r="G50" s="57"/>
      <c r="H50" s="57"/>
      <c r="I50" s="57"/>
      <c r="L50" s="56" t="str">
        <f t="shared" si="15"/>
        <v/>
      </c>
      <c r="N50" s="56" t="str">
        <f t="shared" si="16"/>
        <v/>
      </c>
      <c r="O50" s="56" t="str">
        <f t="shared" si="17"/>
        <v xml:space="preserve">    </v>
      </c>
      <c r="P50" s="56" t="str">
        <f t="shared" si="18"/>
        <v xml:space="preserve">                                                                                                                                                                                                            </v>
      </c>
      <c r="R50" s="56" t="str">
        <f t="shared" si="19"/>
        <v/>
      </c>
      <c r="T50" s="56" t="str">
        <f t="shared" si="20"/>
        <v/>
      </c>
      <c r="U50" s="56" t="str">
        <f t="shared" si="21"/>
        <v xml:space="preserve"> </v>
      </c>
      <c r="V50" s="56" t="str">
        <f t="shared" si="22"/>
        <v xml:space="preserve">                                                   </v>
      </c>
    </row>
    <row r="51" spans="6:22" s="56" customFormat="1" ht="15" customHeight="1" x14ac:dyDescent="0.2">
      <c r="F51" s="57"/>
      <c r="G51" s="57"/>
      <c r="H51" s="57"/>
      <c r="I51" s="57"/>
      <c r="L51" s="56" t="str">
        <f t="shared" si="15"/>
        <v/>
      </c>
      <c r="N51" s="56" t="str">
        <f t="shared" si="16"/>
        <v/>
      </c>
      <c r="O51" s="56" t="str">
        <f t="shared" si="17"/>
        <v xml:space="preserve">    </v>
      </c>
      <c r="P51" s="56" t="str">
        <f t="shared" si="18"/>
        <v xml:space="preserve">                                                                                                                                                                                                        </v>
      </c>
      <c r="R51" s="56" t="str">
        <f t="shared" si="19"/>
        <v/>
      </c>
      <c r="T51" s="56" t="str">
        <f t="shared" si="20"/>
        <v/>
      </c>
      <c r="U51" s="56" t="str">
        <f t="shared" si="21"/>
        <v xml:space="preserve"> </v>
      </c>
      <c r="V51" s="56" t="str">
        <f t="shared" si="22"/>
        <v xml:space="preserve">                                                  </v>
      </c>
    </row>
    <row r="52" spans="6:22" s="56" customFormat="1" ht="15" customHeight="1" x14ac:dyDescent="0.2">
      <c r="F52" s="57"/>
      <c r="G52" s="57"/>
      <c r="H52" s="57"/>
      <c r="I52" s="57"/>
      <c r="L52" s="56" t="str">
        <f t="shared" si="15"/>
        <v/>
      </c>
      <c r="N52" s="56" t="str">
        <f t="shared" si="16"/>
        <v/>
      </c>
      <c r="O52" s="56" t="str">
        <f t="shared" si="17"/>
        <v xml:space="preserve">    </v>
      </c>
      <c r="P52" s="56" t="str">
        <f t="shared" si="18"/>
        <v xml:space="preserve">                                                                                                                                                                                                    </v>
      </c>
      <c r="R52" s="56" t="str">
        <f t="shared" si="19"/>
        <v/>
      </c>
      <c r="T52" s="56" t="str">
        <f t="shared" si="20"/>
        <v/>
      </c>
      <c r="U52" s="56" t="str">
        <f t="shared" si="21"/>
        <v xml:space="preserve"> </v>
      </c>
      <c r="V52" s="56" t="str">
        <f t="shared" si="22"/>
        <v xml:space="preserve">                                                 </v>
      </c>
    </row>
    <row r="53" spans="6:22" s="56" customFormat="1" ht="15" customHeight="1" x14ac:dyDescent="0.2">
      <c r="F53" s="57"/>
      <c r="G53" s="57"/>
      <c r="H53" s="57"/>
      <c r="I53" s="57"/>
      <c r="L53" s="56" t="str">
        <f t="shared" si="15"/>
        <v/>
      </c>
      <c r="N53" s="56" t="str">
        <f t="shared" si="16"/>
        <v/>
      </c>
      <c r="O53" s="56" t="str">
        <f t="shared" si="17"/>
        <v xml:space="preserve">    </v>
      </c>
      <c r="P53" s="56" t="str">
        <f t="shared" si="18"/>
        <v xml:space="preserve">                                                                                                                                                                                                </v>
      </c>
      <c r="R53" s="56" t="str">
        <f t="shared" si="19"/>
        <v/>
      </c>
      <c r="T53" s="56" t="str">
        <f t="shared" si="20"/>
        <v/>
      </c>
      <c r="U53" s="56" t="str">
        <f t="shared" si="21"/>
        <v xml:space="preserve"> </v>
      </c>
      <c r="V53" s="56" t="str">
        <f t="shared" si="22"/>
        <v xml:space="preserve">                                                </v>
      </c>
    </row>
    <row r="54" spans="6:22" s="56" customFormat="1" ht="15" customHeight="1" x14ac:dyDescent="0.2">
      <c r="F54" s="57"/>
      <c r="G54" s="57"/>
      <c r="H54" s="57"/>
      <c r="I54" s="57"/>
      <c r="L54" s="56" t="str">
        <f t="shared" si="15"/>
        <v/>
      </c>
      <c r="N54" s="56" t="str">
        <f t="shared" si="16"/>
        <v/>
      </c>
      <c r="O54" s="56" t="str">
        <f t="shared" si="17"/>
        <v xml:space="preserve">    </v>
      </c>
      <c r="P54" s="56" t="str">
        <f t="shared" si="18"/>
        <v xml:space="preserve">                                                                                                                                                                                            </v>
      </c>
      <c r="R54" s="56" t="str">
        <f t="shared" si="19"/>
        <v/>
      </c>
      <c r="T54" s="56" t="str">
        <f t="shared" si="20"/>
        <v/>
      </c>
      <c r="U54" s="56" t="str">
        <f t="shared" si="21"/>
        <v xml:space="preserve"> </v>
      </c>
      <c r="V54" s="56" t="str">
        <f t="shared" si="22"/>
        <v xml:space="preserve">                                               </v>
      </c>
    </row>
    <row r="55" spans="6:22" s="56" customFormat="1" ht="15" customHeight="1" x14ac:dyDescent="0.2">
      <c r="F55" s="57"/>
      <c r="G55" s="57"/>
      <c r="H55" s="57"/>
      <c r="I55" s="57"/>
      <c r="L55" s="56" t="str">
        <f t="shared" si="15"/>
        <v/>
      </c>
      <c r="N55" s="56" t="str">
        <f t="shared" si="16"/>
        <v/>
      </c>
      <c r="O55" s="56" t="str">
        <f t="shared" si="17"/>
        <v xml:space="preserve">    </v>
      </c>
      <c r="P55" s="56" t="str">
        <f t="shared" si="18"/>
        <v xml:space="preserve">                                                                                                                                                                                        </v>
      </c>
      <c r="R55" s="56" t="str">
        <f t="shared" si="19"/>
        <v/>
      </c>
      <c r="T55" s="56" t="str">
        <f t="shared" si="20"/>
        <v/>
      </c>
      <c r="U55" s="56" t="str">
        <f t="shared" si="21"/>
        <v xml:space="preserve"> </v>
      </c>
      <c r="V55" s="56" t="str">
        <f t="shared" si="22"/>
        <v xml:space="preserve">                                              </v>
      </c>
    </row>
    <row r="56" spans="6:22" s="56" customFormat="1" ht="15" customHeight="1" x14ac:dyDescent="0.2">
      <c r="F56" s="57"/>
      <c r="G56" s="57"/>
      <c r="H56" s="57"/>
      <c r="I56" s="57"/>
      <c r="L56" s="56" t="str">
        <f t="shared" si="15"/>
        <v/>
      </c>
      <c r="N56" s="56" t="str">
        <f t="shared" si="16"/>
        <v/>
      </c>
      <c r="O56" s="56" t="str">
        <f t="shared" si="17"/>
        <v xml:space="preserve">    </v>
      </c>
      <c r="P56" s="56" t="str">
        <f t="shared" si="18"/>
        <v xml:space="preserve">                                                                                                                                                                                    </v>
      </c>
      <c r="R56" s="56" t="str">
        <f t="shared" si="19"/>
        <v/>
      </c>
      <c r="T56" s="56" t="str">
        <f t="shared" si="20"/>
        <v/>
      </c>
      <c r="U56" s="56" t="str">
        <f t="shared" si="21"/>
        <v xml:space="preserve"> </v>
      </c>
      <c r="V56" s="56" t="str">
        <f t="shared" si="22"/>
        <v xml:space="preserve">                                             </v>
      </c>
    </row>
    <row r="57" spans="6:22" s="56" customFormat="1" ht="15" customHeight="1" x14ac:dyDescent="0.2">
      <c r="F57" s="57"/>
      <c r="G57" s="57"/>
      <c r="H57" s="57"/>
      <c r="I57" s="57"/>
      <c r="L57" s="56" t="str">
        <f t="shared" si="15"/>
        <v/>
      </c>
      <c r="N57" s="56" t="str">
        <f t="shared" si="16"/>
        <v/>
      </c>
      <c r="O57" s="56" t="str">
        <f t="shared" si="17"/>
        <v xml:space="preserve">    </v>
      </c>
      <c r="P57" s="56" t="str">
        <f t="shared" si="18"/>
        <v xml:space="preserve">                                                                                                                                                                                </v>
      </c>
      <c r="R57" s="56" t="str">
        <f t="shared" si="19"/>
        <v/>
      </c>
      <c r="T57" s="56" t="str">
        <f t="shared" si="20"/>
        <v/>
      </c>
      <c r="U57" s="56" t="str">
        <f t="shared" si="21"/>
        <v xml:space="preserve"> </v>
      </c>
      <c r="V57" s="56" t="str">
        <f t="shared" si="22"/>
        <v xml:space="preserve">                                            </v>
      </c>
    </row>
    <row r="58" spans="6:22" s="56" customFormat="1" ht="15" customHeight="1" x14ac:dyDescent="0.2">
      <c r="F58" s="57"/>
      <c r="G58" s="57"/>
      <c r="H58" s="57"/>
      <c r="I58" s="57"/>
      <c r="L58" s="56" t="str">
        <f t="shared" si="15"/>
        <v/>
      </c>
      <c r="N58" s="56" t="str">
        <f t="shared" si="16"/>
        <v/>
      </c>
      <c r="O58" s="56" t="str">
        <f t="shared" si="17"/>
        <v xml:space="preserve">    </v>
      </c>
      <c r="P58" s="56" t="str">
        <f t="shared" si="18"/>
        <v xml:space="preserve">                                                                                                                                                                            </v>
      </c>
      <c r="R58" s="56" t="str">
        <f t="shared" si="19"/>
        <v/>
      </c>
      <c r="T58" s="56" t="str">
        <f t="shared" si="20"/>
        <v/>
      </c>
      <c r="U58" s="56" t="str">
        <f t="shared" si="21"/>
        <v xml:space="preserve"> </v>
      </c>
      <c r="V58" s="56" t="str">
        <f t="shared" si="22"/>
        <v xml:space="preserve">                                           </v>
      </c>
    </row>
    <row r="59" spans="6:22" s="56" customFormat="1" ht="15" customHeight="1" x14ac:dyDescent="0.2">
      <c r="F59" s="57"/>
      <c r="G59" s="57"/>
      <c r="H59" s="57"/>
      <c r="I59" s="57"/>
      <c r="L59" s="56" t="str">
        <f t="shared" si="15"/>
        <v/>
      </c>
      <c r="N59" s="56" t="str">
        <f t="shared" si="16"/>
        <v/>
      </c>
      <c r="O59" s="56" t="str">
        <f t="shared" si="17"/>
        <v xml:space="preserve">    </v>
      </c>
      <c r="P59" s="56" t="str">
        <f t="shared" si="18"/>
        <v xml:space="preserve">                                                                                                                                                                        </v>
      </c>
      <c r="R59" s="56" t="str">
        <f t="shared" si="19"/>
        <v/>
      </c>
      <c r="T59" s="56" t="str">
        <f t="shared" si="20"/>
        <v/>
      </c>
      <c r="U59" s="56" t="str">
        <f t="shared" si="21"/>
        <v xml:space="preserve"> </v>
      </c>
      <c r="V59" s="56" t="str">
        <f t="shared" si="22"/>
        <v xml:space="preserve">                                          </v>
      </c>
    </row>
    <row r="60" spans="6:22" s="56" customFormat="1" ht="15" customHeight="1" x14ac:dyDescent="0.2">
      <c r="F60" s="57"/>
      <c r="G60" s="57"/>
      <c r="H60" s="57"/>
      <c r="I60" s="57"/>
      <c r="L60" s="56" t="str">
        <f t="shared" si="15"/>
        <v/>
      </c>
      <c r="N60" s="56" t="str">
        <f t="shared" si="16"/>
        <v/>
      </c>
      <c r="O60" s="56" t="str">
        <f t="shared" si="17"/>
        <v xml:space="preserve">    </v>
      </c>
      <c r="P60" s="56" t="str">
        <f t="shared" si="18"/>
        <v xml:space="preserve">                                                                                                                                                                    </v>
      </c>
      <c r="R60" s="56" t="str">
        <f t="shared" si="19"/>
        <v/>
      </c>
      <c r="T60" s="56" t="str">
        <f t="shared" si="20"/>
        <v/>
      </c>
      <c r="U60" s="56" t="str">
        <f t="shared" si="21"/>
        <v xml:space="preserve"> </v>
      </c>
      <c r="V60" s="56" t="str">
        <f t="shared" si="22"/>
        <v xml:space="preserve">                                         </v>
      </c>
    </row>
    <row r="61" spans="6:22" s="56" customFormat="1" ht="15" customHeight="1" x14ac:dyDescent="0.2">
      <c r="F61" s="57"/>
      <c r="G61" s="57"/>
      <c r="H61" s="57"/>
      <c r="I61" s="57"/>
      <c r="L61" s="56" t="str">
        <f t="shared" si="15"/>
        <v/>
      </c>
      <c r="N61" s="56" t="str">
        <f t="shared" si="16"/>
        <v/>
      </c>
      <c r="O61" s="56" t="str">
        <f t="shared" si="17"/>
        <v xml:space="preserve">    </v>
      </c>
      <c r="P61" s="56" t="str">
        <f t="shared" si="18"/>
        <v xml:space="preserve">                                                                                                                                                                </v>
      </c>
      <c r="R61" s="56" t="str">
        <f t="shared" si="19"/>
        <v/>
      </c>
      <c r="T61" s="56" t="str">
        <f t="shared" si="20"/>
        <v/>
      </c>
      <c r="U61" s="56" t="str">
        <f t="shared" si="21"/>
        <v xml:space="preserve"> </v>
      </c>
      <c r="V61" s="56" t="str">
        <f t="shared" si="22"/>
        <v xml:space="preserve">                                        </v>
      </c>
    </row>
    <row r="62" spans="6:22" s="56" customFormat="1" ht="15" customHeight="1" x14ac:dyDescent="0.2">
      <c r="F62" s="57"/>
      <c r="G62" s="57"/>
      <c r="H62" s="57"/>
      <c r="I62" s="57"/>
      <c r="L62" s="56" t="str">
        <f t="shared" si="15"/>
        <v/>
      </c>
      <c r="N62" s="56" t="str">
        <f t="shared" si="16"/>
        <v/>
      </c>
      <c r="O62" s="56" t="str">
        <f t="shared" si="17"/>
        <v xml:space="preserve">    </v>
      </c>
      <c r="P62" s="56" t="str">
        <f t="shared" si="18"/>
        <v xml:space="preserve">                                                                                                                                                            </v>
      </c>
      <c r="R62" s="56" t="str">
        <f t="shared" si="19"/>
        <v/>
      </c>
      <c r="T62" s="56" t="str">
        <f t="shared" si="20"/>
        <v/>
      </c>
      <c r="U62" s="56" t="str">
        <f t="shared" si="21"/>
        <v xml:space="preserve"> </v>
      </c>
      <c r="V62" s="56" t="str">
        <f t="shared" si="22"/>
        <v xml:space="preserve">                                       </v>
      </c>
    </row>
    <row r="63" spans="6:22" s="56" customFormat="1" ht="15" customHeight="1" x14ac:dyDescent="0.2">
      <c r="F63" s="57"/>
      <c r="G63" s="57"/>
      <c r="H63" s="57"/>
      <c r="I63" s="57"/>
      <c r="L63" s="56" t="str">
        <f t="shared" si="15"/>
        <v/>
      </c>
      <c r="N63" s="56" t="str">
        <f t="shared" si="16"/>
        <v/>
      </c>
      <c r="O63" s="56" t="str">
        <f t="shared" si="17"/>
        <v xml:space="preserve">    </v>
      </c>
      <c r="P63" s="56" t="str">
        <f t="shared" si="18"/>
        <v xml:space="preserve">                                                                                                                                                        </v>
      </c>
      <c r="R63" s="56" t="str">
        <f t="shared" si="19"/>
        <v/>
      </c>
      <c r="T63" s="56" t="str">
        <f t="shared" si="20"/>
        <v/>
      </c>
      <c r="U63" s="56" t="str">
        <f t="shared" si="21"/>
        <v xml:space="preserve"> </v>
      </c>
      <c r="V63" s="56" t="str">
        <f t="shared" si="22"/>
        <v xml:space="preserve">                                      </v>
      </c>
    </row>
    <row r="64" spans="6:22" s="56" customFormat="1" ht="15" customHeight="1" x14ac:dyDescent="0.2">
      <c r="F64" s="57"/>
      <c r="G64" s="57"/>
      <c r="H64" s="57"/>
      <c r="I64" s="57"/>
      <c r="L64" s="56" t="str">
        <f t="shared" si="15"/>
        <v/>
      </c>
      <c r="N64" s="56" t="str">
        <f t="shared" si="16"/>
        <v/>
      </c>
      <c r="O64" s="56" t="str">
        <f t="shared" si="17"/>
        <v xml:space="preserve">    </v>
      </c>
      <c r="P64" s="56" t="str">
        <f t="shared" si="18"/>
        <v xml:space="preserve">                                                                                                                                                    </v>
      </c>
      <c r="R64" s="56" t="str">
        <f t="shared" si="19"/>
        <v/>
      </c>
      <c r="T64" s="56" t="str">
        <f t="shared" si="20"/>
        <v/>
      </c>
      <c r="U64" s="56" t="str">
        <f t="shared" si="21"/>
        <v xml:space="preserve"> </v>
      </c>
      <c r="V64" s="56" t="str">
        <f t="shared" si="22"/>
        <v xml:space="preserve">                                     </v>
      </c>
    </row>
    <row r="65" spans="6:22" s="56" customFormat="1" ht="15" customHeight="1" x14ac:dyDescent="0.2">
      <c r="F65" s="57"/>
      <c r="G65" s="57"/>
      <c r="H65" s="57"/>
      <c r="I65" s="57"/>
      <c r="L65" s="56" t="str">
        <f t="shared" si="15"/>
        <v/>
      </c>
      <c r="N65" s="56" t="str">
        <f t="shared" si="16"/>
        <v/>
      </c>
      <c r="O65" s="56" t="str">
        <f t="shared" si="17"/>
        <v xml:space="preserve">    </v>
      </c>
      <c r="P65" s="56" t="str">
        <f t="shared" si="18"/>
        <v xml:space="preserve">                                                                                                                                                </v>
      </c>
      <c r="R65" s="56" t="str">
        <f t="shared" si="19"/>
        <v/>
      </c>
      <c r="T65" s="56" t="str">
        <f t="shared" si="20"/>
        <v/>
      </c>
      <c r="U65" s="56" t="str">
        <f t="shared" si="21"/>
        <v xml:space="preserve"> </v>
      </c>
      <c r="V65" s="56" t="str">
        <f t="shared" si="22"/>
        <v xml:space="preserve">                                    </v>
      </c>
    </row>
    <row r="66" spans="6:22" s="56" customFormat="1" ht="15" customHeight="1" x14ac:dyDescent="0.2">
      <c r="F66" s="57"/>
      <c r="G66" s="57"/>
      <c r="H66" s="57"/>
      <c r="I66" s="57"/>
      <c r="L66" s="56" t="str">
        <f t="shared" si="15"/>
        <v/>
      </c>
      <c r="N66" s="56" t="str">
        <f t="shared" si="16"/>
        <v/>
      </c>
      <c r="O66" s="56" t="str">
        <f t="shared" si="17"/>
        <v xml:space="preserve">    </v>
      </c>
      <c r="P66" s="56" t="str">
        <f t="shared" si="18"/>
        <v xml:space="preserve">                                                                                                                                            </v>
      </c>
      <c r="R66" s="56" t="str">
        <f t="shared" si="19"/>
        <v/>
      </c>
      <c r="T66" s="56" t="str">
        <f t="shared" si="20"/>
        <v/>
      </c>
      <c r="U66" s="56" t="str">
        <f t="shared" si="21"/>
        <v xml:space="preserve"> </v>
      </c>
      <c r="V66" s="56" t="str">
        <f t="shared" si="22"/>
        <v xml:space="preserve">                                   </v>
      </c>
    </row>
    <row r="67" spans="6:22" s="56" customFormat="1" ht="15" customHeight="1" x14ac:dyDescent="0.2">
      <c r="F67" s="57"/>
      <c r="G67" s="57"/>
      <c r="H67" s="57"/>
      <c r="I67" s="57"/>
      <c r="L67" s="56" t="str">
        <f t="shared" si="15"/>
        <v/>
      </c>
      <c r="N67" s="56" t="str">
        <f t="shared" si="16"/>
        <v/>
      </c>
      <c r="O67" s="56" t="str">
        <f t="shared" si="17"/>
        <v xml:space="preserve">    </v>
      </c>
      <c r="P67" s="56" t="str">
        <f t="shared" si="18"/>
        <v xml:space="preserve">                                                                                                                                        </v>
      </c>
      <c r="R67" s="56" t="str">
        <f t="shared" si="19"/>
        <v/>
      </c>
      <c r="T67" s="56" t="str">
        <f t="shared" si="20"/>
        <v/>
      </c>
      <c r="U67" s="56" t="str">
        <f t="shared" si="21"/>
        <v xml:space="preserve"> </v>
      </c>
      <c r="V67" s="56" t="str">
        <f t="shared" si="22"/>
        <v xml:space="preserve">                                  </v>
      </c>
    </row>
    <row r="68" spans="6:22" s="56" customFormat="1" ht="15" customHeight="1" x14ac:dyDescent="0.2">
      <c r="F68" s="57"/>
      <c r="G68" s="57"/>
      <c r="H68" s="57"/>
      <c r="I68" s="57"/>
      <c r="L68" s="56" t="str">
        <f t="shared" si="15"/>
        <v/>
      </c>
      <c r="N68" s="56" t="str">
        <f t="shared" si="16"/>
        <v/>
      </c>
      <c r="O68" s="56" t="str">
        <f t="shared" si="17"/>
        <v xml:space="preserve">    </v>
      </c>
      <c r="P68" s="56" t="str">
        <f t="shared" si="18"/>
        <v xml:space="preserve">                                                                                                                                    </v>
      </c>
      <c r="R68" s="56" t="str">
        <f t="shared" si="19"/>
        <v/>
      </c>
      <c r="T68" s="56" t="str">
        <f t="shared" si="20"/>
        <v/>
      </c>
      <c r="U68" s="56" t="str">
        <f t="shared" si="21"/>
        <v xml:space="preserve"> </v>
      </c>
      <c r="V68" s="56" t="str">
        <f t="shared" si="22"/>
        <v xml:space="preserve">                                 </v>
      </c>
    </row>
    <row r="69" spans="6:22" s="56" customFormat="1" ht="15" customHeight="1" x14ac:dyDescent="0.2">
      <c r="F69" s="57"/>
      <c r="G69" s="57"/>
      <c r="H69" s="57"/>
      <c r="I69" s="57"/>
      <c r="L69" s="56" t="str">
        <f t="shared" ref="L69:L100" si="23">IF(B69="合計",");",IF(D69="","",D69&amp;" "&amp;E69))</f>
        <v/>
      </c>
      <c r="N69" s="56" t="str">
        <f t="shared" ref="N69:N100" si="24">IF($J69="PKEY","NOT NULL,",IF(D69&lt;&gt;"",",",""))</f>
        <v/>
      </c>
      <c r="O69" s="56" t="str">
        <f t="shared" ref="O69:O100" si="25">IF(L69=");","",L69&amp;"    "&amp;N69)</f>
        <v xml:space="preserve">    </v>
      </c>
      <c r="P69" s="56" t="str">
        <f t="shared" ref="P69:P100" si="26">O69&amp;P70</f>
        <v xml:space="preserve">                                                                                                                                </v>
      </c>
      <c r="R69" s="56" t="str">
        <f t="shared" ref="R69:R100" si="27">IF(B69="合計",")",IF($J69="PKEY",IF(D69&lt;&gt;"",D69,""),""))</f>
        <v/>
      </c>
      <c r="T69" s="56" t="str">
        <f t="shared" ref="T69:T100" si="28">IF(R70="","",IF(R69=")","",IF(R69="","",",")))</f>
        <v/>
      </c>
      <c r="U69" s="56" t="str">
        <f t="shared" ref="U69:U100" si="29">R69&amp;" "&amp;T69</f>
        <v xml:space="preserve"> </v>
      </c>
      <c r="V69" s="56" t="str">
        <f t="shared" ref="V69:V100" si="30">U69&amp;V70</f>
        <v xml:space="preserve">                                </v>
      </c>
    </row>
    <row r="70" spans="6:22" s="56" customFormat="1" ht="15" customHeight="1" x14ac:dyDescent="0.2">
      <c r="F70" s="57"/>
      <c r="G70" s="57"/>
      <c r="H70" s="57"/>
      <c r="I70" s="57"/>
      <c r="L70" s="56" t="str">
        <f t="shared" si="23"/>
        <v/>
      </c>
      <c r="N70" s="56" t="str">
        <f t="shared" si="24"/>
        <v/>
      </c>
      <c r="O70" s="56" t="str">
        <f t="shared" si="25"/>
        <v xml:space="preserve">    </v>
      </c>
      <c r="P70" s="56" t="str">
        <f t="shared" si="26"/>
        <v xml:space="preserve">                                                                                                                            </v>
      </c>
      <c r="R70" s="56" t="str">
        <f t="shared" si="27"/>
        <v/>
      </c>
      <c r="T70" s="56" t="str">
        <f t="shared" si="28"/>
        <v/>
      </c>
      <c r="U70" s="56" t="str">
        <f t="shared" si="29"/>
        <v xml:space="preserve"> </v>
      </c>
      <c r="V70" s="56" t="str">
        <f t="shared" si="30"/>
        <v xml:space="preserve">                               </v>
      </c>
    </row>
    <row r="71" spans="6:22" s="56" customFormat="1" ht="15" customHeight="1" x14ac:dyDescent="0.2">
      <c r="F71" s="57"/>
      <c r="G71" s="57"/>
      <c r="H71" s="57"/>
      <c r="I71" s="57"/>
      <c r="L71" s="56" t="str">
        <f t="shared" si="23"/>
        <v/>
      </c>
      <c r="N71" s="56" t="str">
        <f t="shared" si="24"/>
        <v/>
      </c>
      <c r="O71" s="56" t="str">
        <f t="shared" si="25"/>
        <v xml:space="preserve">    </v>
      </c>
      <c r="P71" s="56" t="str">
        <f t="shared" si="26"/>
        <v xml:space="preserve">                                                                                                                        </v>
      </c>
      <c r="R71" s="56" t="str">
        <f t="shared" si="27"/>
        <v/>
      </c>
      <c r="T71" s="56" t="str">
        <f t="shared" si="28"/>
        <v/>
      </c>
      <c r="U71" s="56" t="str">
        <f t="shared" si="29"/>
        <v xml:space="preserve"> </v>
      </c>
      <c r="V71" s="56" t="str">
        <f t="shared" si="30"/>
        <v xml:space="preserve">                              </v>
      </c>
    </row>
    <row r="72" spans="6:22" s="56" customFormat="1" ht="15" customHeight="1" x14ac:dyDescent="0.2">
      <c r="F72" s="57"/>
      <c r="G72" s="57"/>
      <c r="H72" s="57"/>
      <c r="I72" s="57"/>
      <c r="L72" s="56" t="str">
        <f t="shared" si="23"/>
        <v/>
      </c>
      <c r="N72" s="56" t="str">
        <f t="shared" si="24"/>
        <v/>
      </c>
      <c r="O72" s="56" t="str">
        <f t="shared" si="25"/>
        <v xml:space="preserve">    </v>
      </c>
      <c r="P72" s="56" t="str">
        <f t="shared" si="26"/>
        <v xml:space="preserve">                                                                                                                    </v>
      </c>
      <c r="R72" s="56" t="str">
        <f t="shared" si="27"/>
        <v/>
      </c>
      <c r="T72" s="56" t="str">
        <f t="shared" si="28"/>
        <v/>
      </c>
      <c r="U72" s="56" t="str">
        <f t="shared" si="29"/>
        <v xml:space="preserve"> </v>
      </c>
      <c r="V72" s="56" t="str">
        <f t="shared" si="30"/>
        <v xml:space="preserve">                             </v>
      </c>
    </row>
    <row r="73" spans="6:22" s="56" customFormat="1" ht="15" customHeight="1" x14ac:dyDescent="0.2">
      <c r="F73" s="57"/>
      <c r="G73" s="57"/>
      <c r="H73" s="57"/>
      <c r="I73" s="57"/>
      <c r="L73" s="56" t="str">
        <f t="shared" si="23"/>
        <v/>
      </c>
      <c r="N73" s="56" t="str">
        <f t="shared" si="24"/>
        <v/>
      </c>
      <c r="O73" s="56" t="str">
        <f t="shared" si="25"/>
        <v xml:space="preserve">    </v>
      </c>
      <c r="P73" s="56" t="str">
        <f t="shared" si="26"/>
        <v xml:space="preserve">                                                                                                                </v>
      </c>
      <c r="R73" s="56" t="str">
        <f t="shared" si="27"/>
        <v/>
      </c>
      <c r="T73" s="56" t="str">
        <f t="shared" si="28"/>
        <v/>
      </c>
      <c r="U73" s="56" t="str">
        <f t="shared" si="29"/>
        <v xml:space="preserve"> </v>
      </c>
      <c r="V73" s="56" t="str">
        <f t="shared" si="30"/>
        <v xml:space="preserve">                            </v>
      </c>
    </row>
    <row r="74" spans="6:22" s="56" customFormat="1" ht="15" customHeight="1" x14ac:dyDescent="0.2">
      <c r="F74" s="57"/>
      <c r="G74" s="57"/>
      <c r="H74" s="57"/>
      <c r="I74" s="57"/>
      <c r="L74" s="56" t="str">
        <f t="shared" si="23"/>
        <v/>
      </c>
      <c r="N74" s="56" t="str">
        <f t="shared" si="24"/>
        <v/>
      </c>
      <c r="O74" s="56" t="str">
        <f t="shared" si="25"/>
        <v xml:space="preserve">    </v>
      </c>
      <c r="P74" s="56" t="str">
        <f t="shared" si="26"/>
        <v xml:space="preserve">                                                                                                            </v>
      </c>
      <c r="R74" s="56" t="str">
        <f t="shared" si="27"/>
        <v/>
      </c>
      <c r="T74" s="56" t="str">
        <f t="shared" si="28"/>
        <v/>
      </c>
      <c r="U74" s="56" t="str">
        <f t="shared" si="29"/>
        <v xml:space="preserve"> </v>
      </c>
      <c r="V74" s="56" t="str">
        <f t="shared" si="30"/>
        <v xml:space="preserve">                           </v>
      </c>
    </row>
    <row r="75" spans="6:22" s="56" customFormat="1" ht="15" customHeight="1" x14ac:dyDescent="0.2">
      <c r="F75" s="57"/>
      <c r="G75" s="57"/>
      <c r="H75" s="57"/>
      <c r="I75" s="57"/>
      <c r="L75" s="56" t="str">
        <f t="shared" si="23"/>
        <v/>
      </c>
      <c r="N75" s="56" t="str">
        <f t="shared" si="24"/>
        <v/>
      </c>
      <c r="O75" s="56" t="str">
        <f t="shared" si="25"/>
        <v xml:space="preserve">    </v>
      </c>
      <c r="P75" s="56" t="str">
        <f t="shared" si="26"/>
        <v xml:space="preserve">                                                                                                        </v>
      </c>
      <c r="R75" s="56" t="str">
        <f t="shared" si="27"/>
        <v/>
      </c>
      <c r="T75" s="56" t="str">
        <f t="shared" si="28"/>
        <v/>
      </c>
      <c r="U75" s="56" t="str">
        <f t="shared" si="29"/>
        <v xml:space="preserve"> </v>
      </c>
      <c r="V75" s="56" t="str">
        <f t="shared" si="30"/>
        <v xml:space="preserve">                          </v>
      </c>
    </row>
    <row r="76" spans="6:22" s="56" customFormat="1" ht="15" customHeight="1" x14ac:dyDescent="0.2">
      <c r="F76" s="57"/>
      <c r="G76" s="57"/>
      <c r="H76" s="57"/>
      <c r="I76" s="57"/>
      <c r="L76" s="56" t="str">
        <f t="shared" si="23"/>
        <v/>
      </c>
      <c r="N76" s="56" t="str">
        <f t="shared" si="24"/>
        <v/>
      </c>
      <c r="O76" s="56" t="str">
        <f t="shared" si="25"/>
        <v xml:space="preserve">    </v>
      </c>
      <c r="P76" s="56" t="str">
        <f t="shared" si="26"/>
        <v xml:space="preserve">                                                                                                    </v>
      </c>
      <c r="R76" s="56" t="str">
        <f t="shared" si="27"/>
        <v/>
      </c>
      <c r="T76" s="56" t="str">
        <f t="shared" si="28"/>
        <v/>
      </c>
      <c r="U76" s="56" t="str">
        <f t="shared" si="29"/>
        <v xml:space="preserve"> </v>
      </c>
      <c r="V76" s="56" t="str">
        <f t="shared" si="30"/>
        <v xml:space="preserve">                         </v>
      </c>
    </row>
    <row r="77" spans="6:22" s="56" customFormat="1" ht="15" customHeight="1" x14ac:dyDescent="0.2">
      <c r="F77" s="57"/>
      <c r="G77" s="57"/>
      <c r="H77" s="57"/>
      <c r="I77" s="57"/>
      <c r="L77" s="56" t="str">
        <f t="shared" si="23"/>
        <v/>
      </c>
      <c r="N77" s="56" t="str">
        <f t="shared" si="24"/>
        <v/>
      </c>
      <c r="O77" s="56" t="str">
        <f t="shared" si="25"/>
        <v xml:space="preserve">    </v>
      </c>
      <c r="P77" s="56" t="str">
        <f t="shared" si="26"/>
        <v xml:space="preserve">                                                                                                </v>
      </c>
      <c r="R77" s="56" t="str">
        <f t="shared" si="27"/>
        <v/>
      </c>
      <c r="T77" s="56" t="str">
        <f t="shared" si="28"/>
        <v/>
      </c>
      <c r="U77" s="56" t="str">
        <f t="shared" si="29"/>
        <v xml:space="preserve"> </v>
      </c>
      <c r="V77" s="56" t="str">
        <f t="shared" si="30"/>
        <v xml:space="preserve">                        </v>
      </c>
    </row>
    <row r="78" spans="6:22" s="56" customFormat="1" ht="15" customHeight="1" x14ac:dyDescent="0.2">
      <c r="F78" s="57"/>
      <c r="G78" s="57"/>
      <c r="H78" s="57"/>
      <c r="I78" s="57"/>
      <c r="L78" s="56" t="str">
        <f t="shared" si="23"/>
        <v/>
      </c>
      <c r="N78" s="56" t="str">
        <f t="shared" si="24"/>
        <v/>
      </c>
      <c r="O78" s="56" t="str">
        <f t="shared" si="25"/>
        <v xml:space="preserve">    </v>
      </c>
      <c r="P78" s="56" t="str">
        <f t="shared" si="26"/>
        <v xml:space="preserve">                                                                                            </v>
      </c>
      <c r="R78" s="56" t="str">
        <f t="shared" si="27"/>
        <v/>
      </c>
      <c r="T78" s="56" t="str">
        <f t="shared" si="28"/>
        <v/>
      </c>
      <c r="U78" s="56" t="str">
        <f t="shared" si="29"/>
        <v xml:space="preserve"> </v>
      </c>
      <c r="V78" s="56" t="str">
        <f t="shared" si="30"/>
        <v xml:space="preserve">                       </v>
      </c>
    </row>
    <row r="79" spans="6:22" s="56" customFormat="1" ht="15" customHeight="1" x14ac:dyDescent="0.2">
      <c r="F79" s="57"/>
      <c r="G79" s="57"/>
      <c r="H79" s="57"/>
      <c r="I79" s="57"/>
      <c r="L79" s="56" t="str">
        <f t="shared" si="23"/>
        <v/>
      </c>
      <c r="N79" s="56" t="str">
        <f t="shared" si="24"/>
        <v/>
      </c>
      <c r="O79" s="56" t="str">
        <f t="shared" si="25"/>
        <v xml:space="preserve">    </v>
      </c>
      <c r="P79" s="56" t="str">
        <f t="shared" si="26"/>
        <v xml:space="preserve">                                                                                        </v>
      </c>
      <c r="R79" s="56" t="str">
        <f t="shared" si="27"/>
        <v/>
      </c>
      <c r="T79" s="56" t="str">
        <f t="shared" si="28"/>
        <v/>
      </c>
      <c r="U79" s="56" t="str">
        <f t="shared" si="29"/>
        <v xml:space="preserve"> </v>
      </c>
      <c r="V79" s="56" t="str">
        <f t="shared" si="30"/>
        <v xml:space="preserve">                      </v>
      </c>
    </row>
    <row r="80" spans="6:22" s="56" customFormat="1" ht="15" customHeight="1" x14ac:dyDescent="0.2">
      <c r="F80" s="57"/>
      <c r="G80" s="57"/>
      <c r="H80" s="57"/>
      <c r="I80" s="57"/>
      <c r="L80" s="56" t="str">
        <f t="shared" si="23"/>
        <v/>
      </c>
      <c r="N80" s="56" t="str">
        <f t="shared" si="24"/>
        <v/>
      </c>
      <c r="O80" s="56" t="str">
        <f t="shared" si="25"/>
        <v xml:space="preserve">    </v>
      </c>
      <c r="P80" s="56" t="str">
        <f t="shared" si="26"/>
        <v xml:space="preserve">                                                                                    </v>
      </c>
      <c r="R80" s="56" t="str">
        <f t="shared" si="27"/>
        <v/>
      </c>
      <c r="T80" s="56" t="str">
        <f t="shared" si="28"/>
        <v/>
      </c>
      <c r="U80" s="56" t="str">
        <f t="shared" si="29"/>
        <v xml:space="preserve"> </v>
      </c>
      <c r="V80" s="56" t="str">
        <f t="shared" si="30"/>
        <v xml:space="preserve">                     </v>
      </c>
    </row>
    <row r="81" spans="6:22" s="56" customFormat="1" ht="15" customHeight="1" x14ac:dyDescent="0.2">
      <c r="F81" s="57"/>
      <c r="G81" s="57"/>
      <c r="H81" s="57"/>
      <c r="I81" s="57"/>
      <c r="L81" s="56" t="str">
        <f t="shared" si="23"/>
        <v/>
      </c>
      <c r="N81" s="56" t="str">
        <f t="shared" si="24"/>
        <v/>
      </c>
      <c r="O81" s="56" t="str">
        <f t="shared" si="25"/>
        <v xml:space="preserve">    </v>
      </c>
      <c r="P81" s="56" t="str">
        <f t="shared" si="26"/>
        <v xml:space="preserve">                                                                                </v>
      </c>
      <c r="R81" s="56" t="str">
        <f t="shared" si="27"/>
        <v/>
      </c>
      <c r="T81" s="56" t="str">
        <f t="shared" si="28"/>
        <v/>
      </c>
      <c r="U81" s="56" t="str">
        <f t="shared" si="29"/>
        <v xml:space="preserve"> </v>
      </c>
      <c r="V81" s="56" t="str">
        <f t="shared" si="30"/>
        <v xml:space="preserve">                    </v>
      </c>
    </row>
    <row r="82" spans="6:22" s="56" customFormat="1" ht="15" customHeight="1" x14ac:dyDescent="0.2">
      <c r="F82" s="57"/>
      <c r="G82" s="57"/>
      <c r="H82" s="57"/>
      <c r="I82" s="57"/>
      <c r="L82" s="56" t="str">
        <f t="shared" si="23"/>
        <v/>
      </c>
      <c r="N82" s="56" t="str">
        <f t="shared" si="24"/>
        <v/>
      </c>
      <c r="O82" s="56" t="str">
        <f t="shared" si="25"/>
        <v xml:space="preserve">    </v>
      </c>
      <c r="P82" s="56" t="str">
        <f t="shared" si="26"/>
        <v xml:space="preserve">                                                                            </v>
      </c>
      <c r="R82" s="56" t="str">
        <f t="shared" si="27"/>
        <v/>
      </c>
      <c r="T82" s="56" t="str">
        <f t="shared" si="28"/>
        <v/>
      </c>
      <c r="U82" s="56" t="str">
        <f t="shared" si="29"/>
        <v xml:space="preserve"> </v>
      </c>
      <c r="V82" s="56" t="str">
        <f t="shared" si="30"/>
        <v xml:space="preserve">                   </v>
      </c>
    </row>
    <row r="83" spans="6:22" s="56" customFormat="1" ht="15" customHeight="1" x14ac:dyDescent="0.2">
      <c r="F83" s="57"/>
      <c r="G83" s="57"/>
      <c r="H83" s="57"/>
      <c r="I83" s="57"/>
      <c r="L83" s="56" t="str">
        <f t="shared" si="23"/>
        <v/>
      </c>
      <c r="N83" s="56" t="str">
        <f t="shared" si="24"/>
        <v/>
      </c>
      <c r="O83" s="56" t="str">
        <f t="shared" si="25"/>
        <v xml:space="preserve">    </v>
      </c>
      <c r="P83" s="56" t="str">
        <f t="shared" si="26"/>
        <v xml:space="preserve">                                                                        </v>
      </c>
      <c r="R83" s="56" t="str">
        <f t="shared" si="27"/>
        <v/>
      </c>
      <c r="T83" s="56" t="str">
        <f t="shared" si="28"/>
        <v/>
      </c>
      <c r="U83" s="56" t="str">
        <f t="shared" si="29"/>
        <v xml:space="preserve"> </v>
      </c>
      <c r="V83" s="56" t="str">
        <f t="shared" si="30"/>
        <v xml:space="preserve">                  </v>
      </c>
    </row>
    <row r="84" spans="6:22" s="56" customFormat="1" ht="15" customHeight="1" x14ac:dyDescent="0.2">
      <c r="F84" s="57"/>
      <c r="G84" s="57"/>
      <c r="H84" s="57"/>
      <c r="I84" s="57"/>
      <c r="L84" s="56" t="str">
        <f t="shared" si="23"/>
        <v/>
      </c>
      <c r="N84" s="56" t="str">
        <f t="shared" si="24"/>
        <v/>
      </c>
      <c r="O84" s="56" t="str">
        <f t="shared" si="25"/>
        <v xml:space="preserve">    </v>
      </c>
      <c r="P84" s="56" t="str">
        <f t="shared" si="26"/>
        <v xml:space="preserve">                                                                    </v>
      </c>
      <c r="R84" s="56" t="str">
        <f t="shared" si="27"/>
        <v/>
      </c>
      <c r="T84" s="56" t="str">
        <f t="shared" si="28"/>
        <v/>
      </c>
      <c r="U84" s="56" t="str">
        <f t="shared" si="29"/>
        <v xml:space="preserve"> </v>
      </c>
      <c r="V84" s="56" t="str">
        <f t="shared" si="30"/>
        <v xml:space="preserve">                 </v>
      </c>
    </row>
    <row r="85" spans="6:22" s="56" customFormat="1" ht="15" customHeight="1" x14ac:dyDescent="0.2">
      <c r="F85" s="57"/>
      <c r="G85" s="57"/>
      <c r="H85" s="57"/>
      <c r="I85" s="57"/>
      <c r="L85" s="56" t="str">
        <f t="shared" si="23"/>
        <v/>
      </c>
      <c r="N85" s="56" t="str">
        <f t="shared" si="24"/>
        <v/>
      </c>
      <c r="O85" s="56" t="str">
        <f t="shared" si="25"/>
        <v xml:space="preserve">    </v>
      </c>
      <c r="P85" s="56" t="str">
        <f t="shared" si="26"/>
        <v xml:space="preserve">                                                                </v>
      </c>
      <c r="R85" s="56" t="str">
        <f t="shared" si="27"/>
        <v/>
      </c>
      <c r="T85" s="56" t="str">
        <f t="shared" si="28"/>
        <v/>
      </c>
      <c r="U85" s="56" t="str">
        <f t="shared" si="29"/>
        <v xml:space="preserve"> </v>
      </c>
      <c r="V85" s="56" t="str">
        <f t="shared" si="30"/>
        <v xml:space="preserve">                </v>
      </c>
    </row>
    <row r="86" spans="6:22" s="56" customFormat="1" ht="15" customHeight="1" x14ac:dyDescent="0.2">
      <c r="F86" s="57"/>
      <c r="G86" s="57"/>
      <c r="H86" s="57"/>
      <c r="I86" s="57"/>
      <c r="L86" s="56" t="str">
        <f t="shared" si="23"/>
        <v/>
      </c>
      <c r="N86" s="56" t="str">
        <f t="shared" si="24"/>
        <v/>
      </c>
      <c r="O86" s="56" t="str">
        <f t="shared" si="25"/>
        <v xml:space="preserve">    </v>
      </c>
      <c r="P86" s="56" t="str">
        <f t="shared" si="26"/>
        <v xml:space="preserve">                                                            </v>
      </c>
      <c r="R86" s="56" t="str">
        <f t="shared" si="27"/>
        <v/>
      </c>
      <c r="T86" s="56" t="str">
        <f t="shared" si="28"/>
        <v/>
      </c>
      <c r="U86" s="56" t="str">
        <f t="shared" si="29"/>
        <v xml:space="preserve"> </v>
      </c>
      <c r="V86" s="56" t="str">
        <f t="shared" si="30"/>
        <v xml:space="preserve">               </v>
      </c>
    </row>
    <row r="87" spans="6:22" s="56" customFormat="1" ht="15" customHeight="1" x14ac:dyDescent="0.2">
      <c r="F87" s="57"/>
      <c r="G87" s="57"/>
      <c r="H87" s="57"/>
      <c r="I87" s="57"/>
      <c r="L87" s="56" t="str">
        <f t="shared" si="23"/>
        <v/>
      </c>
      <c r="N87" s="56" t="str">
        <f t="shared" si="24"/>
        <v/>
      </c>
      <c r="O87" s="56" t="str">
        <f t="shared" si="25"/>
        <v xml:space="preserve">    </v>
      </c>
      <c r="P87" s="56" t="str">
        <f t="shared" si="26"/>
        <v xml:space="preserve">                                                        </v>
      </c>
      <c r="R87" s="56" t="str">
        <f t="shared" si="27"/>
        <v/>
      </c>
      <c r="T87" s="56" t="str">
        <f t="shared" si="28"/>
        <v/>
      </c>
      <c r="U87" s="56" t="str">
        <f t="shared" si="29"/>
        <v xml:space="preserve"> </v>
      </c>
      <c r="V87" s="56" t="str">
        <f t="shared" si="30"/>
        <v xml:space="preserve">              </v>
      </c>
    </row>
    <row r="88" spans="6:22" s="56" customFormat="1" ht="15" customHeight="1" x14ac:dyDescent="0.2">
      <c r="F88" s="57"/>
      <c r="G88" s="57"/>
      <c r="H88" s="57"/>
      <c r="I88" s="57"/>
      <c r="L88" s="56" t="str">
        <f t="shared" si="23"/>
        <v/>
      </c>
      <c r="N88" s="56" t="str">
        <f t="shared" si="24"/>
        <v/>
      </c>
      <c r="O88" s="56" t="str">
        <f t="shared" si="25"/>
        <v xml:space="preserve">    </v>
      </c>
      <c r="P88" s="56" t="str">
        <f t="shared" si="26"/>
        <v xml:space="preserve">                                                    </v>
      </c>
      <c r="R88" s="56" t="str">
        <f t="shared" si="27"/>
        <v/>
      </c>
      <c r="T88" s="56" t="str">
        <f t="shared" si="28"/>
        <v/>
      </c>
      <c r="U88" s="56" t="str">
        <f t="shared" si="29"/>
        <v xml:space="preserve"> </v>
      </c>
      <c r="V88" s="56" t="str">
        <f t="shared" si="30"/>
        <v xml:space="preserve">             </v>
      </c>
    </row>
    <row r="89" spans="6:22" s="56" customFormat="1" ht="15" customHeight="1" x14ac:dyDescent="0.2">
      <c r="F89" s="57"/>
      <c r="G89" s="57"/>
      <c r="H89" s="57"/>
      <c r="I89" s="57"/>
      <c r="L89" s="56" t="str">
        <f t="shared" si="23"/>
        <v/>
      </c>
      <c r="N89" s="56" t="str">
        <f t="shared" si="24"/>
        <v/>
      </c>
      <c r="O89" s="56" t="str">
        <f t="shared" si="25"/>
        <v xml:space="preserve">    </v>
      </c>
      <c r="P89" s="56" t="str">
        <f t="shared" si="26"/>
        <v xml:space="preserve">                                                </v>
      </c>
      <c r="R89" s="56" t="str">
        <f t="shared" si="27"/>
        <v/>
      </c>
      <c r="T89" s="56" t="str">
        <f t="shared" si="28"/>
        <v/>
      </c>
      <c r="U89" s="56" t="str">
        <f t="shared" si="29"/>
        <v xml:space="preserve"> </v>
      </c>
      <c r="V89" s="56" t="str">
        <f t="shared" si="30"/>
        <v xml:space="preserve">            </v>
      </c>
    </row>
    <row r="90" spans="6:22" s="56" customFormat="1" ht="15" customHeight="1" x14ac:dyDescent="0.2">
      <c r="F90" s="57"/>
      <c r="G90" s="57"/>
      <c r="H90" s="57"/>
      <c r="I90" s="57"/>
      <c r="L90" s="56" t="str">
        <f t="shared" si="23"/>
        <v/>
      </c>
      <c r="N90" s="56" t="str">
        <f t="shared" si="24"/>
        <v/>
      </c>
      <c r="O90" s="56" t="str">
        <f t="shared" si="25"/>
        <v xml:space="preserve">    </v>
      </c>
      <c r="P90" s="56" t="str">
        <f t="shared" si="26"/>
        <v xml:space="preserve">                                            </v>
      </c>
      <c r="R90" s="56" t="str">
        <f t="shared" si="27"/>
        <v/>
      </c>
      <c r="T90" s="56" t="str">
        <f t="shared" si="28"/>
        <v/>
      </c>
      <c r="U90" s="56" t="str">
        <f t="shared" si="29"/>
        <v xml:space="preserve"> </v>
      </c>
      <c r="V90" s="56" t="str">
        <f t="shared" si="30"/>
        <v xml:space="preserve">           </v>
      </c>
    </row>
    <row r="91" spans="6:22" s="56" customFormat="1" ht="15" customHeight="1" x14ac:dyDescent="0.2">
      <c r="F91" s="57"/>
      <c r="G91" s="57"/>
      <c r="H91" s="57"/>
      <c r="I91" s="57"/>
      <c r="L91" s="56" t="str">
        <f t="shared" si="23"/>
        <v/>
      </c>
      <c r="N91" s="56" t="str">
        <f t="shared" si="24"/>
        <v/>
      </c>
      <c r="O91" s="56" t="str">
        <f t="shared" si="25"/>
        <v xml:space="preserve">    </v>
      </c>
      <c r="P91" s="56" t="str">
        <f t="shared" si="26"/>
        <v xml:space="preserve">                                        </v>
      </c>
      <c r="R91" s="56" t="str">
        <f t="shared" si="27"/>
        <v/>
      </c>
      <c r="T91" s="56" t="str">
        <f t="shared" si="28"/>
        <v/>
      </c>
      <c r="U91" s="56" t="str">
        <f t="shared" si="29"/>
        <v xml:space="preserve"> </v>
      </c>
      <c r="V91" s="56" t="str">
        <f t="shared" si="30"/>
        <v xml:space="preserve">          </v>
      </c>
    </row>
    <row r="92" spans="6:22" s="56" customFormat="1" ht="15" customHeight="1" x14ac:dyDescent="0.2">
      <c r="F92" s="57"/>
      <c r="G92" s="57"/>
      <c r="H92" s="57"/>
      <c r="I92" s="57"/>
      <c r="L92" s="56" t="str">
        <f t="shared" si="23"/>
        <v/>
      </c>
      <c r="N92" s="56" t="str">
        <f t="shared" si="24"/>
        <v/>
      </c>
      <c r="O92" s="56" t="str">
        <f t="shared" si="25"/>
        <v xml:space="preserve">    </v>
      </c>
      <c r="P92" s="56" t="str">
        <f t="shared" si="26"/>
        <v xml:space="preserve">                                    </v>
      </c>
      <c r="R92" s="56" t="str">
        <f t="shared" si="27"/>
        <v/>
      </c>
      <c r="T92" s="56" t="str">
        <f t="shared" si="28"/>
        <v/>
      </c>
      <c r="U92" s="56" t="str">
        <f t="shared" si="29"/>
        <v xml:space="preserve"> </v>
      </c>
      <c r="V92" s="56" t="str">
        <f t="shared" si="30"/>
        <v xml:space="preserve">         </v>
      </c>
    </row>
    <row r="93" spans="6:22" s="56" customFormat="1" ht="15" customHeight="1" x14ac:dyDescent="0.2">
      <c r="F93" s="57"/>
      <c r="G93" s="57"/>
      <c r="H93" s="57"/>
      <c r="I93" s="57"/>
      <c r="L93" s="56" t="str">
        <f t="shared" si="23"/>
        <v/>
      </c>
      <c r="N93" s="56" t="str">
        <f t="shared" si="24"/>
        <v/>
      </c>
      <c r="O93" s="56" t="str">
        <f t="shared" si="25"/>
        <v xml:space="preserve">    </v>
      </c>
      <c r="P93" s="56" t="str">
        <f t="shared" si="26"/>
        <v xml:space="preserve">                                </v>
      </c>
      <c r="R93" s="56" t="str">
        <f t="shared" si="27"/>
        <v/>
      </c>
      <c r="T93" s="56" t="str">
        <f t="shared" si="28"/>
        <v/>
      </c>
      <c r="U93" s="56" t="str">
        <f t="shared" si="29"/>
        <v xml:space="preserve"> </v>
      </c>
      <c r="V93" s="56" t="str">
        <f t="shared" si="30"/>
        <v xml:space="preserve">        </v>
      </c>
    </row>
    <row r="94" spans="6:22" s="56" customFormat="1" ht="15" customHeight="1" x14ac:dyDescent="0.2">
      <c r="F94" s="57"/>
      <c r="G94" s="57"/>
      <c r="H94" s="57"/>
      <c r="I94" s="57"/>
      <c r="L94" s="56" t="str">
        <f t="shared" si="23"/>
        <v/>
      </c>
      <c r="N94" s="56" t="str">
        <f t="shared" si="24"/>
        <v/>
      </c>
      <c r="O94" s="56" t="str">
        <f t="shared" si="25"/>
        <v xml:space="preserve">    </v>
      </c>
      <c r="P94" s="56" t="str">
        <f t="shared" si="26"/>
        <v xml:space="preserve">                            </v>
      </c>
      <c r="R94" s="56" t="str">
        <f t="shared" si="27"/>
        <v/>
      </c>
      <c r="T94" s="56" t="str">
        <f t="shared" si="28"/>
        <v/>
      </c>
      <c r="U94" s="56" t="str">
        <f t="shared" si="29"/>
        <v xml:space="preserve"> </v>
      </c>
      <c r="V94" s="56" t="str">
        <f t="shared" si="30"/>
        <v xml:space="preserve">       </v>
      </c>
    </row>
    <row r="95" spans="6:22" s="56" customFormat="1" ht="15" customHeight="1" x14ac:dyDescent="0.2">
      <c r="F95" s="57"/>
      <c r="G95" s="57"/>
      <c r="H95" s="57"/>
      <c r="I95" s="57"/>
      <c r="L95" s="56" t="str">
        <f t="shared" si="23"/>
        <v/>
      </c>
      <c r="N95" s="56" t="str">
        <f t="shared" si="24"/>
        <v/>
      </c>
      <c r="O95" s="56" t="str">
        <f t="shared" si="25"/>
        <v xml:space="preserve">    </v>
      </c>
      <c r="P95" s="56" t="str">
        <f t="shared" si="26"/>
        <v xml:space="preserve">                        </v>
      </c>
      <c r="R95" s="56" t="str">
        <f t="shared" si="27"/>
        <v/>
      </c>
      <c r="T95" s="56" t="str">
        <f t="shared" si="28"/>
        <v/>
      </c>
      <c r="U95" s="56" t="str">
        <f t="shared" si="29"/>
        <v xml:space="preserve"> </v>
      </c>
      <c r="V95" s="56" t="str">
        <f t="shared" si="30"/>
        <v xml:space="preserve">      </v>
      </c>
    </row>
    <row r="96" spans="6:22" s="56" customFormat="1" ht="15" customHeight="1" x14ac:dyDescent="0.2">
      <c r="F96" s="57"/>
      <c r="G96" s="57"/>
      <c r="H96" s="57"/>
      <c r="I96" s="57"/>
      <c r="L96" s="56" t="str">
        <f t="shared" si="23"/>
        <v/>
      </c>
      <c r="N96" s="56" t="str">
        <f t="shared" si="24"/>
        <v/>
      </c>
      <c r="O96" s="56" t="str">
        <f t="shared" si="25"/>
        <v xml:space="preserve">    </v>
      </c>
      <c r="P96" s="56" t="str">
        <f t="shared" si="26"/>
        <v xml:space="preserve">                    </v>
      </c>
      <c r="R96" s="56" t="str">
        <f t="shared" si="27"/>
        <v/>
      </c>
      <c r="T96" s="56" t="str">
        <f t="shared" si="28"/>
        <v/>
      </c>
      <c r="U96" s="56" t="str">
        <f t="shared" si="29"/>
        <v xml:space="preserve"> </v>
      </c>
      <c r="V96" s="56" t="str">
        <f t="shared" si="30"/>
        <v xml:space="preserve">     </v>
      </c>
    </row>
    <row r="97" spans="6:22" s="56" customFormat="1" ht="15" customHeight="1" x14ac:dyDescent="0.2">
      <c r="F97" s="57"/>
      <c r="G97" s="57"/>
      <c r="H97" s="57"/>
      <c r="I97" s="57"/>
      <c r="L97" s="56" t="str">
        <f t="shared" si="23"/>
        <v/>
      </c>
      <c r="N97" s="56" t="str">
        <f t="shared" si="24"/>
        <v/>
      </c>
      <c r="O97" s="56" t="str">
        <f t="shared" si="25"/>
        <v xml:space="preserve">    </v>
      </c>
      <c r="P97" s="56" t="str">
        <f t="shared" si="26"/>
        <v xml:space="preserve">                </v>
      </c>
      <c r="R97" s="56" t="str">
        <f t="shared" si="27"/>
        <v/>
      </c>
      <c r="T97" s="56" t="str">
        <f t="shared" si="28"/>
        <v/>
      </c>
      <c r="U97" s="56" t="str">
        <f t="shared" si="29"/>
        <v xml:space="preserve"> </v>
      </c>
      <c r="V97" s="56" t="str">
        <f t="shared" si="30"/>
        <v xml:space="preserve">    </v>
      </c>
    </row>
    <row r="98" spans="6:22" s="56" customFormat="1" ht="15" customHeight="1" x14ac:dyDescent="0.2">
      <c r="F98" s="57"/>
      <c r="G98" s="57"/>
      <c r="H98" s="57"/>
      <c r="I98" s="57"/>
      <c r="L98" s="56" t="str">
        <f t="shared" si="23"/>
        <v/>
      </c>
      <c r="N98" s="56" t="str">
        <f t="shared" si="24"/>
        <v/>
      </c>
      <c r="O98" s="56" t="str">
        <f t="shared" si="25"/>
        <v xml:space="preserve">    </v>
      </c>
      <c r="P98" s="56" t="str">
        <f t="shared" si="26"/>
        <v xml:space="preserve">            </v>
      </c>
      <c r="R98" s="56" t="str">
        <f t="shared" si="27"/>
        <v/>
      </c>
      <c r="T98" s="56" t="str">
        <f t="shared" si="28"/>
        <v/>
      </c>
      <c r="U98" s="56" t="str">
        <f t="shared" si="29"/>
        <v xml:space="preserve"> </v>
      </c>
      <c r="V98" s="56" t="str">
        <f t="shared" si="30"/>
        <v xml:space="preserve">   </v>
      </c>
    </row>
    <row r="99" spans="6:22" s="56" customFormat="1" ht="15" customHeight="1" x14ac:dyDescent="0.2">
      <c r="F99" s="57"/>
      <c r="G99" s="57"/>
      <c r="H99" s="57"/>
      <c r="I99" s="57"/>
      <c r="L99" s="56" t="str">
        <f t="shared" si="23"/>
        <v/>
      </c>
      <c r="N99" s="56" t="str">
        <f t="shared" si="24"/>
        <v/>
      </c>
      <c r="O99" s="56" t="str">
        <f t="shared" si="25"/>
        <v xml:space="preserve">    </v>
      </c>
      <c r="P99" s="56" t="str">
        <f t="shared" si="26"/>
        <v xml:space="preserve">        </v>
      </c>
      <c r="R99" s="56" t="str">
        <f t="shared" si="27"/>
        <v/>
      </c>
      <c r="T99" s="56" t="str">
        <f t="shared" si="28"/>
        <v/>
      </c>
      <c r="U99" s="56" t="str">
        <f t="shared" si="29"/>
        <v xml:space="preserve"> </v>
      </c>
      <c r="V99" s="56" t="str">
        <f t="shared" si="30"/>
        <v xml:space="preserve">  </v>
      </c>
    </row>
    <row r="100" spans="6:22" s="56" customFormat="1" ht="15" customHeight="1" x14ac:dyDescent="0.2">
      <c r="F100" s="57"/>
      <c r="G100" s="57"/>
      <c r="H100" s="57"/>
      <c r="I100" s="57"/>
      <c r="L100" s="56" t="str">
        <f t="shared" si="23"/>
        <v/>
      </c>
      <c r="N100" s="56" t="str">
        <f t="shared" si="24"/>
        <v/>
      </c>
      <c r="O100" s="56" t="str">
        <f t="shared" si="25"/>
        <v xml:space="preserve">    </v>
      </c>
      <c r="P100" s="56" t="str">
        <f t="shared" si="26"/>
        <v xml:space="preserve">    </v>
      </c>
      <c r="R100" s="56" t="str">
        <f t="shared" si="27"/>
        <v/>
      </c>
      <c r="T100" s="56" t="str">
        <f t="shared" si="28"/>
        <v/>
      </c>
      <c r="U100" s="56" t="str">
        <f t="shared" si="29"/>
        <v xml:space="preserve"> </v>
      </c>
      <c r="V100" s="56" t="str">
        <f t="shared" si="30"/>
        <v xml:space="preserve"> </v>
      </c>
    </row>
  </sheetData>
  <mergeCells count="5">
    <mergeCell ref="A1:B2"/>
    <mergeCell ref="E1:F1"/>
    <mergeCell ref="G1:I1"/>
    <mergeCell ref="E2:F2"/>
    <mergeCell ref="G2:I2"/>
  </mergeCells>
  <phoneticPr fontId="14"/>
  <conditionalFormatting sqref="I36">
    <cfRule type="expression" dxfId="2" priority="1" stopIfTrue="1">
      <formula>$J36="Pkey"</formula>
    </cfRule>
  </conditionalFormatting>
  <conditionalFormatting sqref="A5:A36 H36 B5:J35">
    <cfRule type="expression" dxfId="1" priority="2" stopIfTrue="1">
      <formula>$G5="○"</formula>
    </cfRule>
    <cfRule type="expression" dxfId="0" priority="3" stopIfTrue="1">
      <formula>$G5="P"</formula>
    </cfRule>
  </conditionalFormatting>
  <dataValidations count="2">
    <dataValidation type="list" sqref="C5:C35" xr:uid="{00000000-0002-0000-0400-000000000000}">
      <formula1>FIELD_KANJI</formula1>
    </dataValidation>
    <dataValidation type="list" showInputMessage="1" sqref="E5:E35" xr:uid="{00000000-0002-0000-0400-000001000000}">
      <formula1>DataType</formula1>
    </dataValidation>
  </dataValidations>
  <hyperlinks>
    <hyperlink ref="A3" location="テーブル一覧!A1" display="&lt;-" xr:uid="{00000000-0004-0000-0400-000000000000}"/>
  </hyperlinks>
  <printOptions horizontalCentered="1"/>
  <pageMargins left="0.31527777777777777" right="0.30972222222222223" top="0.78749999999999998" bottom="0.59027777777777779" header="0.51180555555555562" footer="0.39374999999999999"/>
  <pageSetup paperSize="9" firstPageNumber="0" orientation="landscape" horizontalDpi="300" verticalDpi="300"/>
  <headerFooter>
    <oddFooter>&amp;C&amp;P/&amp;N</oddFooter>
  </headerFooter>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8"/>
  <dimension ref="A2:AQ65"/>
  <sheetViews>
    <sheetView workbookViewId="0"/>
  </sheetViews>
  <sheetFormatPr defaultColWidth="2.1796875" defaultRowHeight="13" x14ac:dyDescent="0.2"/>
  <cols>
    <col min="1" max="9" width="2.1796875" customWidth="1"/>
    <col min="10" max="10" width="6.6328125" customWidth="1"/>
  </cols>
  <sheetData>
    <row r="2" spans="1:43" x14ac:dyDescent="0.2">
      <c r="A2" s="83" t="s">
        <v>389</v>
      </c>
      <c r="B2" s="7" t="s">
        <v>65</v>
      </c>
      <c r="C2" s="7"/>
      <c r="D2" s="7"/>
      <c r="E2" s="7"/>
      <c r="F2" s="7"/>
      <c r="G2" s="7"/>
      <c r="H2" s="7"/>
      <c r="I2" s="7"/>
    </row>
    <row r="3" spans="1:43" x14ac:dyDescent="0.2">
      <c r="B3" s="8" t="str">
        <f>IF(テーブル一覧!D4="","",テーブル一覧!D4)</f>
        <v>テーブル名(英字)</v>
      </c>
      <c r="C3" s="9"/>
      <c r="D3" s="9"/>
      <c r="E3" s="9"/>
      <c r="F3" s="9"/>
      <c r="G3" s="9"/>
      <c r="H3" s="9"/>
      <c r="I3" s="9"/>
      <c r="J3" s="9" t="s">
        <v>66</v>
      </c>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row>
    <row r="4" spans="1:43" x14ac:dyDescent="0.2">
      <c r="B4" s="8" t="str">
        <f>IF(テーブル一覧!D5="","",テーブル一覧!D5)</f>
        <v>sample_tbl</v>
      </c>
      <c r="C4" s="9"/>
      <c r="D4" s="9"/>
      <c r="E4" s="9"/>
      <c r="F4" s="9"/>
      <c r="G4" s="9"/>
      <c r="H4" s="9"/>
      <c r="I4" s="9"/>
      <c r="J4" s="9" t="str">
        <f ca="1">IF(B4&lt;&gt;"",INDIRECT(B4&amp;共通設定!$F$8&amp;"P1"),"")</f>
        <v>CREATE TABLE sample_tbl ( p-key001 char(5)  NOT NULL,p-key002 char(2)  NOT NULL,p-key003 char(6)  NOT NULL,p-key004 char(8)  NOT NULL,field001 char(5)  ,field002 varchar(100)  ,field003 date  ,field004 integer  ,item009 integer  ,item010 char(1)  ,item011 integer  ,item012 char(1)  ,item013 integer  ,item014 char(1)  ,item015 integer  NOT NULL,item016 char(1)  ,item017 integer  ,item018 char(1)  ,item019 integer  ,item020 char(1)  ,item021 integer  ,item022 char(1)  ,item023 integer  ,item024 char(1)  ,item025 integer  ,item026 char(1)  ,item027 integer  ,item028 char(1)  ,item029 integer  ,item030 integer  ,item031 integer                                                                                                                                                                                                                                                                   ,CONSTRAINT sample_tbl_key PRIMARY KEY(  p-key001,p-key002,p-key003,p-key004)                                                                 );</v>
      </c>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row>
    <row r="5" spans="1:43" x14ac:dyDescent="0.2">
      <c r="B5" s="8" t="str">
        <f>IF(テーブル一覧!D6="","",テーブル一覧!D6)</f>
        <v/>
      </c>
      <c r="C5" s="9"/>
      <c r="D5" s="9"/>
      <c r="E5" s="9"/>
      <c r="F5" s="9"/>
      <c r="G5" s="9"/>
      <c r="H5" s="9"/>
      <c r="I5" s="9"/>
      <c r="J5" s="9" t="str">
        <f ca="1">IF(B5&lt;&gt;"",INDIRECT(B5&amp;共通設定!$F$8&amp;"P1"),"")</f>
        <v/>
      </c>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row>
    <row r="6" spans="1:43" x14ac:dyDescent="0.2">
      <c r="B6" s="8" t="str">
        <f>IF(テーブル一覧!D7="","",テーブル一覧!D7)</f>
        <v/>
      </c>
      <c r="C6" s="9"/>
      <c r="D6" s="9"/>
      <c r="E6" s="9"/>
      <c r="F6" s="9"/>
      <c r="G6" s="9"/>
      <c r="H6" s="9"/>
      <c r="I6" s="9"/>
      <c r="J6" s="9" t="str">
        <f ca="1">IF(B6&lt;&gt;"",INDIRECT(B6&amp;共通設定!$F$8&amp;"P1"),"")</f>
        <v/>
      </c>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row>
    <row r="7" spans="1:43" x14ac:dyDescent="0.2">
      <c r="B7" s="8" t="str">
        <f>IF(テーブル一覧!D8="","",テーブル一覧!D8)</f>
        <v/>
      </c>
      <c r="C7" s="9"/>
      <c r="D7" s="9"/>
      <c r="E7" s="9"/>
      <c r="F7" s="9"/>
      <c r="G7" s="9"/>
      <c r="H7" s="9"/>
      <c r="I7" s="9"/>
      <c r="J7" s="9" t="str">
        <f ca="1">IF(B7&lt;&gt;"",INDIRECT(B7&amp;共通設定!$F$8&amp;"P1"),"")</f>
        <v/>
      </c>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row>
    <row r="8" spans="1:43" x14ac:dyDescent="0.2">
      <c r="B8" s="8" t="str">
        <f>IF(テーブル一覧!D9="","",テーブル一覧!D9)</f>
        <v/>
      </c>
      <c r="C8" s="9"/>
      <c r="D8" s="9"/>
      <c r="E8" s="9"/>
      <c r="F8" s="9"/>
      <c r="G8" s="9"/>
      <c r="H8" s="9"/>
      <c r="I8" s="9"/>
      <c r="J8" s="9" t="str">
        <f ca="1">IF(B8&lt;&gt;"",INDIRECT(B8&amp;共通設定!$F$8&amp;"P1"),"")</f>
        <v/>
      </c>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row>
    <row r="9" spans="1:43" x14ac:dyDescent="0.2">
      <c r="B9" s="8" t="str">
        <f>IF(テーブル一覧!D10="","",テーブル一覧!D10)</f>
        <v/>
      </c>
      <c r="C9" s="9"/>
      <c r="D9" s="9"/>
      <c r="E9" s="9"/>
      <c r="F9" s="9"/>
      <c r="G9" s="9"/>
      <c r="H9" s="9"/>
      <c r="I9" s="9"/>
      <c r="J9" s="9" t="str">
        <f ca="1">IF(B9&lt;&gt;"",INDIRECT(B9&amp;共通設定!$F$8&amp;"P1"),"")</f>
        <v/>
      </c>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row>
    <row r="10" spans="1:43" x14ac:dyDescent="0.2">
      <c r="B10" s="8" t="str">
        <f>IF(テーブル一覧!D11="","",テーブル一覧!D11)</f>
        <v/>
      </c>
      <c r="C10" s="9"/>
      <c r="D10" s="9"/>
      <c r="E10" s="9"/>
      <c r="F10" s="9"/>
      <c r="G10" s="9"/>
      <c r="H10" s="9"/>
      <c r="I10" s="9"/>
      <c r="J10" s="9" t="str">
        <f ca="1">IF(B10&lt;&gt;"",INDIRECT(B10&amp;共通設定!$F$8&amp;"P1"),"")</f>
        <v/>
      </c>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row>
    <row r="11" spans="1:43" x14ac:dyDescent="0.2">
      <c r="B11" s="8" t="str">
        <f>IF(テーブル一覧!D12="","",テーブル一覧!D12)</f>
        <v/>
      </c>
      <c r="C11" s="9"/>
      <c r="D11" s="9"/>
      <c r="E11" s="9"/>
      <c r="F11" s="9"/>
      <c r="G11" s="9"/>
      <c r="H11" s="9"/>
      <c r="I11" s="9"/>
      <c r="J11" s="9" t="str">
        <f ca="1">IF(B11&lt;&gt;"",INDIRECT(B11&amp;共通設定!$F$8&amp;"P1"),"")</f>
        <v/>
      </c>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row>
    <row r="12" spans="1:43" x14ac:dyDescent="0.2">
      <c r="B12" s="8" t="str">
        <f>IF(テーブル一覧!D13="","",テーブル一覧!D13)</f>
        <v/>
      </c>
      <c r="C12" s="9"/>
      <c r="D12" s="9"/>
      <c r="E12" s="9"/>
      <c r="F12" s="9"/>
      <c r="G12" s="9"/>
      <c r="H12" s="9"/>
      <c r="I12" s="9"/>
      <c r="J12" s="9" t="str">
        <f ca="1">IF(B12&lt;&gt;"",INDIRECT(B12&amp;共通設定!$F$8&amp;"P1"),"")</f>
        <v/>
      </c>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row>
    <row r="13" spans="1:43" x14ac:dyDescent="0.2">
      <c r="B13" s="8" t="str">
        <f>IF(テーブル一覧!D14="","",テーブル一覧!D14)</f>
        <v/>
      </c>
      <c r="C13" s="9"/>
      <c r="D13" s="9"/>
      <c r="E13" s="9"/>
      <c r="F13" s="9"/>
      <c r="G13" s="9"/>
      <c r="H13" s="9"/>
      <c r="I13" s="9"/>
      <c r="J13" s="9" t="str">
        <f ca="1">IF(B13&lt;&gt;"",INDIRECT(B13&amp;共通設定!$F$8&amp;"P1"),"")</f>
        <v/>
      </c>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row>
    <row r="14" spans="1:43" x14ac:dyDescent="0.2">
      <c r="B14" s="8" t="str">
        <f>IF(テーブル一覧!D15="","",テーブル一覧!D15)</f>
        <v/>
      </c>
      <c r="C14" s="9"/>
      <c r="D14" s="9"/>
      <c r="E14" s="9"/>
      <c r="F14" s="9"/>
      <c r="G14" s="9"/>
      <c r="H14" s="9"/>
      <c r="I14" s="9"/>
      <c r="J14" s="9" t="str">
        <f ca="1">IF(B14&lt;&gt;"",INDIRECT(B14&amp;共通設定!$F$8&amp;"P1"),"")</f>
        <v/>
      </c>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row>
    <row r="15" spans="1:43" x14ac:dyDescent="0.2">
      <c r="B15" s="8" t="str">
        <f>IF(テーブル一覧!D16="","",テーブル一覧!D16)</f>
        <v/>
      </c>
      <c r="C15" s="9"/>
      <c r="D15" s="9"/>
      <c r="E15" s="9"/>
      <c r="F15" s="9"/>
      <c r="G15" s="9"/>
      <c r="H15" s="9"/>
      <c r="I15" s="9"/>
      <c r="J15" s="9" t="str">
        <f ca="1">IF(B15&lt;&gt;"",INDIRECT(B15&amp;共通設定!$F$8&amp;"P1"),"")</f>
        <v/>
      </c>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row>
    <row r="16" spans="1:43" x14ac:dyDescent="0.2">
      <c r="B16" s="8" t="str">
        <f>IF(テーブル一覧!D17="","",テーブル一覧!D17)</f>
        <v/>
      </c>
      <c r="C16" s="9"/>
      <c r="D16" s="9"/>
      <c r="E16" s="9"/>
      <c r="F16" s="9"/>
      <c r="G16" s="9"/>
      <c r="H16" s="9"/>
      <c r="I16" s="9"/>
      <c r="J16" s="9" t="str">
        <f ca="1">IF(B16&lt;&gt;"",INDIRECT(B16&amp;共通設定!$F$8&amp;"P1"),"")</f>
        <v/>
      </c>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row>
    <row r="17" spans="2:43" x14ac:dyDescent="0.2">
      <c r="B17" s="8" t="str">
        <f>IF(テーブル一覧!D18="","",テーブル一覧!D18)</f>
        <v/>
      </c>
      <c r="C17" s="9"/>
      <c r="D17" s="9"/>
      <c r="E17" s="9"/>
      <c r="F17" s="9"/>
      <c r="G17" s="9"/>
      <c r="H17" s="9"/>
      <c r="I17" s="9"/>
      <c r="J17" s="9" t="str">
        <f ca="1">IF(B17&lt;&gt;"",INDIRECT(B17&amp;共通設定!$F$8&amp;"P1"),"")</f>
        <v/>
      </c>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row>
    <row r="18" spans="2:43" x14ac:dyDescent="0.2">
      <c r="B18" s="8" t="str">
        <f>IF(テーブル一覧!D19="","",テーブル一覧!D19)</f>
        <v/>
      </c>
      <c r="C18" s="9"/>
      <c r="D18" s="9"/>
      <c r="E18" s="9"/>
      <c r="F18" s="9"/>
      <c r="G18" s="9"/>
      <c r="H18" s="9"/>
      <c r="I18" s="9"/>
      <c r="J18" s="9" t="str">
        <f ca="1">IF(B18&lt;&gt;"",INDIRECT(B18&amp;共通設定!$F$8&amp;"P1"),"")</f>
        <v/>
      </c>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row>
    <row r="19" spans="2:43" x14ac:dyDescent="0.2">
      <c r="B19" s="8" t="str">
        <f>IF(テーブル一覧!D21="","",テーブル一覧!D21)</f>
        <v/>
      </c>
      <c r="C19" s="9"/>
      <c r="D19" s="9"/>
      <c r="E19" s="9"/>
      <c r="F19" s="9"/>
      <c r="G19" s="9"/>
      <c r="H19" s="9"/>
      <c r="I19" s="9"/>
      <c r="J19" s="9" t="str">
        <f ca="1">IF(B19&lt;&gt;"",INDIRECT(B19&amp;共通設定!$F$8&amp;"P1"),"")</f>
        <v/>
      </c>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row>
    <row r="20" spans="2:43" x14ac:dyDescent="0.2">
      <c r="B20" s="8" t="str">
        <f>IF(テーブル一覧!D22="","",テーブル一覧!D22)</f>
        <v/>
      </c>
      <c r="C20" s="9"/>
      <c r="D20" s="9"/>
      <c r="E20" s="9"/>
      <c r="F20" s="9"/>
      <c r="G20" s="9"/>
      <c r="H20" s="9"/>
      <c r="I20" s="9"/>
      <c r="J20" s="9" t="str">
        <f ca="1">IF(B20&lt;&gt;"",INDIRECT(B20&amp;共通設定!$F$8&amp;"P1"),"")</f>
        <v/>
      </c>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row>
    <row r="21" spans="2:43" x14ac:dyDescent="0.2">
      <c r="B21" s="8" t="str">
        <f>IF(テーブル一覧!D23="","",テーブル一覧!D23)</f>
        <v/>
      </c>
      <c r="C21" s="9"/>
      <c r="D21" s="9"/>
      <c r="E21" s="9"/>
      <c r="F21" s="9"/>
      <c r="G21" s="9"/>
      <c r="H21" s="9"/>
      <c r="I21" s="9"/>
      <c r="J21" s="9" t="str">
        <f ca="1">IF(B21&lt;&gt;"",INDIRECT(B21&amp;共通設定!$F$8&amp;"P1"),"")</f>
        <v/>
      </c>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row>
    <row r="22" spans="2:43" x14ac:dyDescent="0.2">
      <c r="B22" s="8" t="str">
        <f>IF(テーブル一覧!D24="","",テーブル一覧!D24)</f>
        <v/>
      </c>
      <c r="C22" s="9"/>
      <c r="D22" s="9"/>
      <c r="E22" s="9"/>
      <c r="F22" s="9"/>
      <c r="G22" s="9"/>
      <c r="H22" s="9"/>
      <c r="I22" s="9"/>
      <c r="J22" s="9" t="str">
        <f ca="1">IF(B22&lt;&gt;"",INDIRECT(B22&amp;共通設定!$F$8&amp;"P1"),"")</f>
        <v/>
      </c>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row>
    <row r="23" spans="2:43" x14ac:dyDescent="0.2">
      <c r="B23" s="8" t="str">
        <f>IF(テーブル一覧!D25="","",テーブル一覧!D25)</f>
        <v/>
      </c>
      <c r="C23" s="9"/>
      <c r="D23" s="9"/>
      <c r="E23" s="9"/>
      <c r="F23" s="9"/>
      <c r="G23" s="9"/>
      <c r="H23" s="9"/>
      <c r="I23" s="9"/>
      <c r="J23" s="9" t="str">
        <f ca="1">IF(B23&lt;&gt;"",INDIRECT(B23&amp;共通設定!$F$8&amp;"P1"),"")</f>
        <v/>
      </c>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row>
    <row r="24" spans="2:43" x14ac:dyDescent="0.2">
      <c r="B24" s="8" t="str">
        <f>IF(テーブル一覧!D26="","",テーブル一覧!D26)</f>
        <v/>
      </c>
      <c r="C24" s="9"/>
      <c r="D24" s="9"/>
      <c r="E24" s="9"/>
      <c r="F24" s="9"/>
      <c r="G24" s="9"/>
      <c r="H24" s="9"/>
      <c r="I24" s="9"/>
      <c r="J24" s="9" t="str">
        <f ca="1">IF(B24&lt;&gt;"",INDIRECT(B24&amp;共通設定!$F$8&amp;"P1"),"")</f>
        <v/>
      </c>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row>
    <row r="25" spans="2:43" x14ac:dyDescent="0.2">
      <c r="B25" s="8" t="str">
        <f>IF(テーブル一覧!D27="","",テーブル一覧!D27)</f>
        <v/>
      </c>
      <c r="C25" s="9"/>
      <c r="D25" s="9"/>
      <c r="E25" s="9"/>
      <c r="F25" s="9"/>
      <c r="G25" s="9"/>
      <c r="H25" s="9"/>
      <c r="I25" s="9"/>
      <c r="J25" s="9" t="str">
        <f ca="1">IF(B25&lt;&gt;"",INDIRECT(B25&amp;共通設定!$F$8&amp;"P1"),"")</f>
        <v/>
      </c>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row>
    <row r="26" spans="2:43" x14ac:dyDescent="0.2">
      <c r="B26" s="8" t="str">
        <f>IF(テーブル一覧!D28="","",テーブル一覧!D28)</f>
        <v/>
      </c>
      <c r="C26" s="9"/>
      <c r="D26" s="9"/>
      <c r="E26" s="9"/>
      <c r="F26" s="9"/>
      <c r="G26" s="9"/>
      <c r="H26" s="9"/>
      <c r="I26" s="9"/>
      <c r="J26" s="9" t="str">
        <f ca="1">IF(B26&lt;&gt;"",INDIRECT(B26&amp;共通設定!$F$8&amp;"P1"),"")</f>
        <v/>
      </c>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row>
    <row r="27" spans="2:43" x14ac:dyDescent="0.2">
      <c r="B27" s="8" t="str">
        <f>IF(テーブル一覧!D29="","",テーブル一覧!D29)</f>
        <v/>
      </c>
      <c r="C27" s="9"/>
      <c r="D27" s="9"/>
      <c r="E27" s="9"/>
      <c r="F27" s="9"/>
      <c r="G27" s="9"/>
      <c r="H27" s="9"/>
      <c r="I27" s="9"/>
      <c r="J27" s="9" t="str">
        <f ca="1">IF(B27&lt;&gt;"",INDIRECT(B27&amp;共通設定!$F$8&amp;"P1"),"")</f>
        <v/>
      </c>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row>
    <row r="28" spans="2:43" x14ac:dyDescent="0.2">
      <c r="B28" s="8" t="str">
        <f>IF(テーブル一覧!D30="","",テーブル一覧!D30)</f>
        <v/>
      </c>
      <c r="C28" s="9"/>
      <c r="D28" s="9"/>
      <c r="E28" s="9"/>
      <c r="F28" s="9"/>
      <c r="G28" s="9"/>
      <c r="H28" s="9"/>
      <c r="I28" s="9"/>
      <c r="J28" s="9" t="str">
        <f ca="1">IF(B28&lt;&gt;"",INDIRECT(B28&amp;共通設定!$F$8&amp;"P1"),"")</f>
        <v/>
      </c>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row>
    <row r="29" spans="2:43" x14ac:dyDescent="0.2">
      <c r="B29" s="8" t="str">
        <f>IF(テーブル一覧!D31="","",テーブル一覧!D31)</f>
        <v/>
      </c>
      <c r="C29" s="9"/>
      <c r="D29" s="9"/>
      <c r="E29" s="9"/>
      <c r="F29" s="9"/>
      <c r="G29" s="9"/>
      <c r="H29" s="9"/>
      <c r="I29" s="9"/>
      <c r="J29" s="9" t="str">
        <f ca="1">IF(B29&lt;&gt;"",INDIRECT(B29&amp;共通設定!$F$8&amp;"P1"),"")</f>
        <v/>
      </c>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row>
    <row r="30" spans="2:43" x14ac:dyDescent="0.2">
      <c r="B30" s="8" t="str">
        <f>IF(テーブル一覧!D32="","",テーブル一覧!D32)</f>
        <v/>
      </c>
      <c r="C30" s="9"/>
      <c r="D30" s="9"/>
      <c r="E30" s="9"/>
      <c r="F30" s="9"/>
      <c r="G30" s="9"/>
      <c r="H30" s="9"/>
      <c r="I30" s="9"/>
      <c r="J30" s="9" t="str">
        <f ca="1">IF(B30&lt;&gt;"",INDIRECT(B30&amp;共通設定!$F$8&amp;"P1"),"")</f>
        <v/>
      </c>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row>
    <row r="31" spans="2:43" x14ac:dyDescent="0.2">
      <c r="B31" s="8" t="str">
        <f>IF(テーブル一覧!D33="","",テーブル一覧!D33)</f>
        <v/>
      </c>
      <c r="C31" s="9"/>
      <c r="D31" s="9"/>
      <c r="E31" s="9"/>
      <c r="F31" s="9"/>
      <c r="G31" s="9"/>
      <c r="H31" s="9"/>
      <c r="I31" s="9"/>
      <c r="J31" s="9" t="str">
        <f ca="1">IF(B31&lt;&gt;"",INDIRECT(B31&amp;共通設定!$F$8&amp;"P1"),"")</f>
        <v/>
      </c>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row>
    <row r="32" spans="2:43" x14ac:dyDescent="0.2">
      <c r="B32" s="8" t="str">
        <f>IF(テーブル一覧!D34="","",テーブル一覧!D34)</f>
        <v/>
      </c>
      <c r="C32" s="9"/>
      <c r="D32" s="9"/>
      <c r="E32" s="9"/>
      <c r="F32" s="9"/>
      <c r="G32" s="9"/>
      <c r="H32" s="9"/>
      <c r="I32" s="9"/>
      <c r="J32" s="9" t="str">
        <f ca="1">IF(B32&lt;&gt;"",INDIRECT(B32&amp;共通設定!$F$8&amp;"P1"),"")</f>
        <v/>
      </c>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row>
    <row r="33" spans="2:43" x14ac:dyDescent="0.2">
      <c r="B33" s="8" t="str">
        <f>IF(テーブル一覧!D35="","",テーブル一覧!D35)</f>
        <v/>
      </c>
      <c r="C33" s="9"/>
      <c r="D33" s="9"/>
      <c r="E33" s="9"/>
      <c r="F33" s="9"/>
      <c r="G33" s="9"/>
      <c r="H33" s="9"/>
      <c r="I33" s="9"/>
      <c r="J33" s="9" t="str">
        <f ca="1">IF(B33&lt;&gt;"",INDIRECT(B33&amp;共通設定!$F$8&amp;"P1"),"")</f>
        <v/>
      </c>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row>
    <row r="34" spans="2:43" x14ac:dyDescent="0.2">
      <c r="B34" s="8" t="str">
        <f>IF(テーブル一覧!D36="","",テーブル一覧!D36)</f>
        <v/>
      </c>
      <c r="C34" s="9"/>
      <c r="D34" s="9"/>
      <c r="E34" s="9"/>
      <c r="F34" s="9"/>
      <c r="G34" s="9"/>
      <c r="H34" s="9"/>
      <c r="I34" s="9"/>
      <c r="J34" s="9" t="str">
        <f ca="1">IF(B34&lt;&gt;"",INDIRECT(B34&amp;共通設定!$F$8&amp;"P1"),"")</f>
        <v/>
      </c>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row>
    <row r="35" spans="2:43" x14ac:dyDescent="0.2">
      <c r="B35" s="8" t="str">
        <f>IF(テーブル一覧!D37="","",テーブル一覧!D37)</f>
        <v/>
      </c>
      <c r="C35" s="9"/>
      <c r="D35" s="9"/>
      <c r="E35" s="9"/>
      <c r="F35" s="9"/>
      <c r="G35" s="9"/>
      <c r="H35" s="9"/>
      <c r="I35" s="9"/>
      <c r="J35" s="9" t="str">
        <f ca="1">IF(B35&lt;&gt;"",INDIRECT(B35&amp;共通設定!$F$8&amp;"P1"),"")</f>
        <v/>
      </c>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row>
    <row r="36" spans="2:43" x14ac:dyDescent="0.2">
      <c r="B36" s="8" t="str">
        <f>IF(テーブル一覧!D38="","",テーブル一覧!D38)</f>
        <v/>
      </c>
      <c r="C36" s="9"/>
      <c r="D36" s="9"/>
      <c r="E36" s="9"/>
      <c r="F36" s="9"/>
      <c r="G36" s="9"/>
      <c r="H36" s="9"/>
      <c r="I36" s="9"/>
      <c r="J36" s="9" t="str">
        <f ca="1">IF(B36&lt;&gt;"",INDIRECT(B36&amp;共通設定!$F$8&amp;"P1"),"")</f>
        <v/>
      </c>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row>
    <row r="37" spans="2:43" x14ac:dyDescent="0.2">
      <c r="B37" s="8" t="str">
        <f>IF(テーブル一覧!D39="","",テーブル一覧!D39)</f>
        <v/>
      </c>
      <c r="C37" s="9"/>
      <c r="D37" s="9"/>
      <c r="E37" s="9"/>
      <c r="F37" s="9"/>
      <c r="G37" s="9"/>
      <c r="H37" s="9"/>
      <c r="I37" s="9"/>
      <c r="J37" s="9" t="str">
        <f ca="1">IF(B37&lt;&gt;"",INDIRECT(B37&amp;共通設定!$F$8&amp;"P1"),"")</f>
        <v/>
      </c>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row>
    <row r="38" spans="2:43" x14ac:dyDescent="0.2">
      <c r="B38" s="8" t="str">
        <f>IF(テーブル一覧!D40="","",テーブル一覧!D40)</f>
        <v/>
      </c>
      <c r="C38" s="9"/>
      <c r="D38" s="9"/>
      <c r="E38" s="9"/>
      <c r="F38" s="9"/>
      <c r="G38" s="9"/>
      <c r="H38" s="9"/>
      <c r="I38" s="9"/>
      <c r="J38" s="9" t="str">
        <f ca="1">IF(B38&lt;&gt;"",INDIRECT(B38&amp;共通設定!$F$8&amp;"P1"),"")</f>
        <v/>
      </c>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row>
    <row r="39" spans="2:43" x14ac:dyDescent="0.2">
      <c r="B39" s="8" t="str">
        <f>IF(テーブル一覧!D41="","",テーブル一覧!D41)</f>
        <v/>
      </c>
      <c r="C39" s="9"/>
      <c r="D39" s="9"/>
      <c r="E39" s="9"/>
      <c r="F39" s="9"/>
      <c r="G39" s="9"/>
      <c r="H39" s="9"/>
      <c r="I39" s="9"/>
      <c r="J39" s="9" t="str">
        <f ca="1">IF(B39&lt;&gt;"",INDIRECT(B39&amp;共通設定!$F$8&amp;"P1"),"")</f>
        <v/>
      </c>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row>
    <row r="40" spans="2:43" x14ac:dyDescent="0.2">
      <c r="B40" s="8" t="str">
        <f>IF(テーブル一覧!D42="","",テーブル一覧!D42)</f>
        <v/>
      </c>
      <c r="C40" s="9"/>
      <c r="D40" s="9"/>
      <c r="E40" s="9"/>
      <c r="F40" s="9"/>
      <c r="G40" s="9"/>
      <c r="H40" s="9"/>
      <c r="I40" s="9"/>
      <c r="J40" s="9" t="str">
        <f ca="1">IF(B40&lt;&gt;"",INDIRECT(B40&amp;共通設定!$F$8&amp;"P1"),"")</f>
        <v/>
      </c>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row>
    <row r="41" spans="2:43" x14ac:dyDescent="0.2">
      <c r="B41" s="8" t="str">
        <f>IF(テーブル一覧!D43="","",テーブル一覧!D43)</f>
        <v/>
      </c>
      <c r="C41" s="9"/>
      <c r="D41" s="9"/>
      <c r="E41" s="9"/>
      <c r="F41" s="9"/>
      <c r="G41" s="9"/>
      <c r="H41" s="9"/>
      <c r="I41" s="9"/>
      <c r="J41" s="9" t="str">
        <f ca="1">IF(B41&lt;&gt;"",INDIRECT(B41&amp;共通設定!$F$8&amp;"P1"),"")</f>
        <v/>
      </c>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row>
    <row r="42" spans="2:43" x14ac:dyDescent="0.2">
      <c r="B42" s="8" t="str">
        <f>IF(テーブル一覧!D44="","",テーブル一覧!D44)</f>
        <v/>
      </c>
      <c r="C42" s="9"/>
      <c r="D42" s="9"/>
      <c r="E42" s="9"/>
      <c r="F42" s="9"/>
      <c r="G42" s="9"/>
      <c r="H42" s="9"/>
      <c r="I42" s="9"/>
      <c r="J42" s="9" t="str">
        <f ca="1">IF(B42&lt;&gt;"",INDIRECT(B42&amp;共通設定!$F$8&amp;"P1"),"")</f>
        <v/>
      </c>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row>
    <row r="43" spans="2:43" x14ac:dyDescent="0.2">
      <c r="B43" s="8" t="str">
        <f>IF(テーブル一覧!D45="","",テーブル一覧!D45)</f>
        <v/>
      </c>
      <c r="C43" s="9"/>
      <c r="D43" s="9"/>
      <c r="E43" s="9"/>
      <c r="F43" s="9"/>
      <c r="G43" s="9"/>
      <c r="H43" s="9"/>
      <c r="I43" s="9"/>
      <c r="J43" s="9" t="str">
        <f ca="1">IF(B43&lt;&gt;"",INDIRECT(B43&amp;共通設定!$F$8&amp;"P1"),"")</f>
        <v/>
      </c>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row>
    <row r="44" spans="2:43" x14ac:dyDescent="0.2">
      <c r="B44" s="8" t="str">
        <f>IF(テーブル一覧!D46="","",テーブル一覧!D46)</f>
        <v/>
      </c>
      <c r="C44" s="9"/>
      <c r="D44" s="9"/>
      <c r="E44" s="9"/>
      <c r="F44" s="9"/>
      <c r="G44" s="9"/>
      <c r="H44" s="9"/>
      <c r="I44" s="9"/>
      <c r="J44" s="9" t="str">
        <f ca="1">IF(B44&lt;&gt;"",INDIRECT(B44&amp;共通設定!$F$8&amp;"P1"),"")</f>
        <v/>
      </c>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row>
    <row r="45" spans="2:43" x14ac:dyDescent="0.2">
      <c r="B45" s="8" t="str">
        <f>IF(テーブル一覧!D47="","",テーブル一覧!D47)</f>
        <v/>
      </c>
      <c r="C45" s="9"/>
      <c r="D45" s="9"/>
      <c r="E45" s="9"/>
      <c r="F45" s="9"/>
      <c r="G45" s="9"/>
      <c r="H45" s="9"/>
      <c r="I45" s="9"/>
      <c r="J45" s="9" t="str">
        <f ca="1">IF(B45&lt;&gt;"",INDIRECT(B45&amp;共通設定!$F$8&amp;"P1"),"")</f>
        <v/>
      </c>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row>
    <row r="46" spans="2:43" x14ac:dyDescent="0.2">
      <c r="B46" s="8" t="str">
        <f>IF(テーブル一覧!D48="","",テーブル一覧!D48)</f>
        <v/>
      </c>
      <c r="C46" s="9"/>
      <c r="D46" s="9"/>
      <c r="E46" s="9"/>
      <c r="F46" s="9"/>
      <c r="G46" s="9"/>
      <c r="H46" s="9"/>
      <c r="I46" s="9"/>
      <c r="J46" s="9" t="str">
        <f ca="1">IF(B46&lt;&gt;"",INDIRECT(B46&amp;共通設定!$F$8&amp;"P1"),"")</f>
        <v/>
      </c>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row>
    <row r="47" spans="2:43" x14ac:dyDescent="0.2">
      <c r="B47" s="8" t="str">
        <f>IF(テーブル一覧!D49="","",テーブル一覧!D49)</f>
        <v/>
      </c>
      <c r="C47" s="9"/>
      <c r="D47" s="9"/>
      <c r="E47" s="9"/>
      <c r="F47" s="9"/>
      <c r="G47" s="9"/>
      <c r="H47" s="9"/>
      <c r="I47" s="9"/>
      <c r="J47" s="9" t="str">
        <f ca="1">IF(B47&lt;&gt;"",INDIRECT(B47&amp;共通設定!$F$8&amp;"P1"),"")</f>
        <v/>
      </c>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row>
    <row r="48" spans="2:43" x14ac:dyDescent="0.2">
      <c r="B48" s="8" t="str">
        <f>IF(テーブル一覧!D50="","",テーブル一覧!D50)</f>
        <v/>
      </c>
      <c r="C48" s="9"/>
      <c r="D48" s="9"/>
      <c r="E48" s="9"/>
      <c r="F48" s="9"/>
      <c r="G48" s="9"/>
      <c r="H48" s="9"/>
      <c r="I48" s="9"/>
      <c r="J48" s="9" t="str">
        <f ca="1">IF(B48&lt;&gt;"",INDIRECT(B48&amp;共通設定!$F$8&amp;"P1"),"")</f>
        <v/>
      </c>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row>
    <row r="49" spans="2:43" x14ac:dyDescent="0.2">
      <c r="B49" s="8" t="str">
        <f>IF(テーブル一覧!D51="","",テーブル一覧!D51)</f>
        <v/>
      </c>
      <c r="C49" s="9"/>
      <c r="D49" s="9"/>
      <c r="E49" s="9"/>
      <c r="F49" s="9"/>
      <c r="G49" s="9"/>
      <c r="H49" s="9"/>
      <c r="I49" s="9"/>
      <c r="J49" s="9" t="str">
        <f ca="1">IF(B49&lt;&gt;"",INDIRECT(B49&amp;共通設定!$F$8&amp;"P1"),"")</f>
        <v/>
      </c>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row>
    <row r="50" spans="2:43" x14ac:dyDescent="0.2">
      <c r="B50" s="8" t="str">
        <f>IF(テーブル一覧!D52="","",テーブル一覧!D52)</f>
        <v/>
      </c>
      <c r="C50" s="9"/>
      <c r="D50" s="9"/>
      <c r="E50" s="9"/>
      <c r="F50" s="9"/>
      <c r="G50" s="9"/>
      <c r="H50" s="9"/>
      <c r="I50" s="9"/>
      <c r="J50" s="9" t="str">
        <f ca="1">IF(B50&lt;&gt;"",INDIRECT(B50&amp;共通設定!$F$8&amp;"P1"),"")</f>
        <v/>
      </c>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row>
    <row r="51" spans="2:43" x14ac:dyDescent="0.2">
      <c r="B51" s="8" t="str">
        <f>IF(テーブル一覧!D53="","",テーブル一覧!D53)</f>
        <v/>
      </c>
      <c r="C51" s="9"/>
      <c r="D51" s="9"/>
      <c r="E51" s="9"/>
      <c r="F51" s="9"/>
      <c r="G51" s="9"/>
      <c r="H51" s="9"/>
      <c r="I51" s="9"/>
      <c r="J51" s="9" t="str">
        <f ca="1">IF(B51&lt;&gt;"",INDIRECT(B51&amp;共通設定!$F$8&amp;"P1"),"")</f>
        <v/>
      </c>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row>
    <row r="52" spans="2:43" x14ac:dyDescent="0.2">
      <c r="B52" s="8" t="str">
        <f>IF(テーブル一覧!D54="","",テーブル一覧!D54)</f>
        <v/>
      </c>
      <c r="C52" s="9"/>
      <c r="D52" s="9"/>
      <c r="E52" s="9"/>
      <c r="F52" s="9"/>
      <c r="G52" s="9"/>
      <c r="H52" s="9"/>
      <c r="I52" s="9"/>
      <c r="J52" s="9" t="str">
        <f ca="1">IF(B52&lt;&gt;"",INDIRECT(B52&amp;共通設定!$F$8&amp;"P1"),"")</f>
        <v/>
      </c>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row>
    <row r="53" spans="2:43" x14ac:dyDescent="0.2">
      <c r="B53" s="8" t="str">
        <f>IF(テーブル一覧!D55="","",テーブル一覧!D55)</f>
        <v/>
      </c>
      <c r="C53" s="9"/>
      <c r="D53" s="9"/>
      <c r="E53" s="9"/>
      <c r="F53" s="9"/>
      <c r="G53" s="9"/>
      <c r="H53" s="9"/>
      <c r="I53" s="9"/>
      <c r="J53" s="9" t="str">
        <f ca="1">IF(B53&lt;&gt;"",INDIRECT(B53&amp;共通設定!$F$8&amp;"P1"),"")</f>
        <v/>
      </c>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row>
    <row r="54" spans="2:43" x14ac:dyDescent="0.2">
      <c r="B54" s="8" t="str">
        <f>IF(テーブル一覧!D56="","",テーブル一覧!D56)</f>
        <v/>
      </c>
      <c r="C54" s="9"/>
      <c r="D54" s="9"/>
      <c r="E54" s="9"/>
      <c r="F54" s="9"/>
      <c r="G54" s="9"/>
      <c r="H54" s="9"/>
      <c r="I54" s="9"/>
      <c r="J54" s="9" t="str">
        <f ca="1">IF(B54&lt;&gt;"",INDIRECT(B54&amp;共通設定!$F$8&amp;"P1"),"")</f>
        <v/>
      </c>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row>
    <row r="55" spans="2:43" x14ac:dyDescent="0.2">
      <c r="B55" s="8" t="str">
        <f>IF(テーブル一覧!D57="","",テーブル一覧!D57)</f>
        <v/>
      </c>
      <c r="C55" s="9"/>
      <c r="D55" s="9"/>
      <c r="E55" s="9"/>
      <c r="F55" s="9"/>
      <c r="G55" s="9"/>
      <c r="H55" s="9"/>
      <c r="I55" s="9"/>
      <c r="J55" s="9" t="str">
        <f ca="1">IF(B55&lt;&gt;"",INDIRECT(B55&amp;共通設定!$F$8&amp;"P1"),"")</f>
        <v/>
      </c>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row>
    <row r="56" spans="2:43" x14ac:dyDescent="0.2">
      <c r="B56" s="8" t="str">
        <f>IF(テーブル一覧!D58="","",テーブル一覧!D58)</f>
        <v/>
      </c>
      <c r="C56" s="9"/>
      <c r="D56" s="9"/>
      <c r="E56" s="9"/>
      <c r="F56" s="9"/>
      <c r="G56" s="9"/>
      <c r="H56" s="9"/>
      <c r="I56" s="9"/>
      <c r="J56" s="9" t="str">
        <f ca="1">IF(B56&lt;&gt;"",INDIRECT(B56&amp;共通設定!$F$8&amp;"P1"),"")</f>
        <v/>
      </c>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row>
    <row r="57" spans="2:43" x14ac:dyDescent="0.2">
      <c r="B57" s="8" t="str">
        <f>IF(テーブル一覧!D59="","",テーブル一覧!D59)</f>
        <v/>
      </c>
      <c r="C57" s="9"/>
      <c r="D57" s="9"/>
      <c r="E57" s="9"/>
      <c r="F57" s="9"/>
      <c r="G57" s="9"/>
      <c r="H57" s="9"/>
      <c r="I57" s="9"/>
      <c r="J57" s="9" t="str">
        <f ca="1">IF(B57&lt;&gt;"",INDIRECT(B57&amp;共通設定!$F$8&amp;"P1"),"")</f>
        <v/>
      </c>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row>
    <row r="58" spans="2:43" x14ac:dyDescent="0.2">
      <c r="B58" s="8" t="str">
        <f>IF(テーブル一覧!D60="","",テーブル一覧!D60)</f>
        <v/>
      </c>
      <c r="C58" s="9"/>
      <c r="D58" s="9"/>
      <c r="E58" s="9"/>
      <c r="F58" s="9"/>
      <c r="G58" s="9"/>
      <c r="H58" s="9"/>
      <c r="I58" s="9"/>
      <c r="J58" s="9" t="str">
        <f ca="1">IF(B58&lt;&gt;"",INDIRECT(B58&amp;共通設定!$F$8&amp;"P1"),"")</f>
        <v/>
      </c>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row>
    <row r="59" spans="2:43" x14ac:dyDescent="0.2">
      <c r="B59" s="8" t="str">
        <f>IF(テーブル一覧!D61="","",テーブル一覧!D61)</f>
        <v/>
      </c>
      <c r="C59" s="9"/>
      <c r="D59" s="9"/>
      <c r="E59" s="9"/>
      <c r="F59" s="9"/>
      <c r="G59" s="9"/>
      <c r="H59" s="9"/>
      <c r="I59" s="9"/>
      <c r="J59" s="9" t="str">
        <f ca="1">IF(B59&lt;&gt;"",INDIRECT(B59&amp;共通設定!$F$8&amp;"P1"),"")</f>
        <v/>
      </c>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row>
    <row r="60" spans="2:43" x14ac:dyDescent="0.2">
      <c r="B60" s="8" t="str">
        <f>IF(テーブル一覧!D62="","",テーブル一覧!D62)</f>
        <v/>
      </c>
      <c r="C60" s="9"/>
      <c r="D60" s="9"/>
      <c r="E60" s="9"/>
      <c r="F60" s="9"/>
      <c r="G60" s="9"/>
      <c r="H60" s="9"/>
      <c r="I60" s="9"/>
      <c r="J60" s="9" t="str">
        <f ca="1">IF(B60&lt;&gt;"",INDIRECT(B60&amp;共通設定!$F$8&amp;"P1"),"")</f>
        <v/>
      </c>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row>
    <row r="61" spans="2:43" x14ac:dyDescent="0.2">
      <c r="B61" s="8" t="str">
        <f>IF(テーブル一覧!D63="","",テーブル一覧!D63)</f>
        <v/>
      </c>
      <c r="C61" s="9"/>
      <c r="D61" s="9"/>
      <c r="E61" s="9"/>
      <c r="F61" s="9"/>
      <c r="G61" s="9"/>
      <c r="H61" s="9"/>
      <c r="I61" s="9"/>
      <c r="J61" s="9" t="str">
        <f ca="1">IF(B61&lt;&gt;"",INDIRECT(B61&amp;共通設定!$F$8&amp;"P1"),"")</f>
        <v/>
      </c>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row>
    <row r="62" spans="2:43" x14ac:dyDescent="0.2">
      <c r="B62" s="8" t="str">
        <f>IF(テーブル一覧!D64="","",テーブル一覧!D64)</f>
        <v/>
      </c>
      <c r="C62" s="9"/>
      <c r="D62" s="9"/>
      <c r="E62" s="9"/>
      <c r="F62" s="9"/>
      <c r="G62" s="9"/>
      <c r="H62" s="9"/>
      <c r="I62" s="9"/>
      <c r="J62" s="9" t="str">
        <f ca="1">IF(B62&lt;&gt;"",INDIRECT(B62&amp;共通設定!$F$8&amp;"P1"),"")</f>
        <v/>
      </c>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row>
    <row r="63" spans="2:43" x14ac:dyDescent="0.2">
      <c r="B63" s="8" t="str">
        <f>IF(テーブル一覧!D65="","",テーブル一覧!D65)</f>
        <v/>
      </c>
      <c r="C63" s="9"/>
      <c r="D63" s="9"/>
      <c r="E63" s="9"/>
      <c r="F63" s="9"/>
      <c r="G63" s="9"/>
      <c r="H63" s="9"/>
      <c r="I63" s="9"/>
      <c r="J63" s="9" t="str">
        <f ca="1">IF(B63&lt;&gt;"",INDIRECT(B63&amp;共通設定!$F$8&amp;"P1"),"")</f>
        <v/>
      </c>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row>
    <row r="64" spans="2:43" x14ac:dyDescent="0.2">
      <c r="B64" s="8" t="str">
        <f>IF(テーブル一覧!D66="","",テーブル一覧!D66)</f>
        <v/>
      </c>
      <c r="C64" s="9"/>
      <c r="D64" s="9"/>
      <c r="E64" s="9"/>
      <c r="F64" s="9"/>
      <c r="G64" s="9"/>
      <c r="H64" s="9"/>
      <c r="I64" s="9"/>
      <c r="J64" s="9" t="str">
        <f ca="1">IF(B64&lt;&gt;"",INDIRECT(B64&amp;共通設定!$F$8&amp;"P1"),"")</f>
        <v/>
      </c>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row>
    <row r="65" spans="2:10" x14ac:dyDescent="0.2">
      <c r="B65" t="str">
        <f>IF(テーブル一覧!D67="","",テーブル一覧!D67)</f>
        <v/>
      </c>
      <c r="J65" s="9" t="str">
        <f ca="1">IF(B65&lt;&gt;"",INDIRECT(B65&amp;共通設定!$F$8&amp;"P1"),"")</f>
        <v/>
      </c>
    </row>
  </sheetData>
  <phoneticPr fontId="14"/>
  <hyperlinks>
    <hyperlink ref="A2" location="テーブル一覧!A1" display="&lt;-" xr:uid="{00000000-0004-0000-0500-000000000000}"/>
  </hyperlinks>
  <pageMargins left="0.74791666666666667" right="0.74791666666666667" top="0.98402777777777783" bottom="0.98402777777777783" header="0.51180555555555562" footer="0.51180555555555562"/>
  <pageSetup paperSize="9" firstPageNumber="0" orientation="portrait" horizontalDpi="300" verticalDpi="30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2:F13"/>
  <sheetViews>
    <sheetView workbookViewId="0"/>
  </sheetViews>
  <sheetFormatPr defaultColWidth="8.81640625" defaultRowHeight="13" x14ac:dyDescent="0.2"/>
  <cols>
    <col min="1" max="1" width="3.6328125" customWidth="1"/>
    <col min="2" max="2" width="17" bestFit="1" customWidth="1"/>
    <col min="3" max="3" width="13.6328125" customWidth="1"/>
    <col min="4" max="4" width="11.6328125" bestFit="1" customWidth="1"/>
    <col min="5" max="5" width="11.6328125" customWidth="1"/>
    <col min="6" max="6" width="11.6328125" bestFit="1" customWidth="1"/>
  </cols>
  <sheetData>
    <row r="2" spans="1:6" x14ac:dyDescent="0.2">
      <c r="A2" s="83" t="s">
        <v>389</v>
      </c>
      <c r="B2" s="7" t="s">
        <v>309</v>
      </c>
    </row>
    <row r="4" spans="1:6" x14ac:dyDescent="0.2">
      <c r="B4" s="3" t="s">
        <v>325</v>
      </c>
      <c r="C4" s="3" t="s">
        <v>310</v>
      </c>
      <c r="D4" s="3" t="s">
        <v>311</v>
      </c>
      <c r="E4" s="3" t="s">
        <v>329</v>
      </c>
      <c r="F4" s="3" t="s">
        <v>326</v>
      </c>
    </row>
    <row r="5" spans="1:6" x14ac:dyDescent="0.2">
      <c r="B5" s="85" t="s">
        <v>338</v>
      </c>
      <c r="C5" s="85" t="s">
        <v>312</v>
      </c>
      <c r="D5" s="85" t="s">
        <v>315</v>
      </c>
      <c r="E5" s="85">
        <v>5</v>
      </c>
      <c r="F5" s="89" t="s">
        <v>328</v>
      </c>
    </row>
    <row r="6" spans="1:6" x14ac:dyDescent="0.2">
      <c r="B6" s="88" t="s">
        <v>339</v>
      </c>
      <c r="C6" s="88" t="s">
        <v>313</v>
      </c>
      <c r="D6" s="88" t="s">
        <v>314</v>
      </c>
      <c r="E6" s="88">
        <v>100</v>
      </c>
      <c r="F6" s="90" t="s">
        <v>328</v>
      </c>
    </row>
    <row r="7" spans="1:6" x14ac:dyDescent="0.2">
      <c r="B7" s="88" t="s">
        <v>340</v>
      </c>
      <c r="C7" s="88" t="s">
        <v>316</v>
      </c>
      <c r="D7" s="88" t="s">
        <v>317</v>
      </c>
      <c r="E7" s="88">
        <v>8</v>
      </c>
      <c r="F7" s="90" t="s">
        <v>328</v>
      </c>
    </row>
    <row r="8" spans="1:6" x14ac:dyDescent="0.2">
      <c r="B8" s="88" t="s">
        <v>341</v>
      </c>
      <c r="C8" s="88" t="s">
        <v>318</v>
      </c>
      <c r="D8" s="88" t="s">
        <v>319</v>
      </c>
      <c r="E8" s="88">
        <v>4</v>
      </c>
      <c r="F8" s="90" t="s">
        <v>328</v>
      </c>
    </row>
    <row r="9" spans="1:6" x14ac:dyDescent="0.2">
      <c r="B9" s="88" t="s">
        <v>330</v>
      </c>
      <c r="C9" s="88" t="s">
        <v>320</v>
      </c>
      <c r="D9" s="88" t="s">
        <v>321</v>
      </c>
      <c r="E9" s="88">
        <v>5</v>
      </c>
      <c r="F9" s="91" t="s">
        <v>304</v>
      </c>
    </row>
    <row r="10" spans="1:6" x14ac:dyDescent="0.2">
      <c r="B10" s="88" t="s">
        <v>331</v>
      </c>
      <c r="C10" s="88" t="s">
        <v>334</v>
      </c>
      <c r="D10" s="88" t="s">
        <v>322</v>
      </c>
      <c r="E10" s="88">
        <v>2</v>
      </c>
      <c r="F10" s="91" t="s">
        <v>304</v>
      </c>
    </row>
    <row r="11" spans="1:6" x14ac:dyDescent="0.2">
      <c r="B11" s="88" t="s">
        <v>332</v>
      </c>
      <c r="C11" s="88" t="s">
        <v>335</v>
      </c>
      <c r="D11" s="88" t="s">
        <v>323</v>
      </c>
      <c r="E11" s="88">
        <v>6</v>
      </c>
      <c r="F11" s="91" t="s">
        <v>304</v>
      </c>
    </row>
    <row r="12" spans="1:6" x14ac:dyDescent="0.2">
      <c r="B12" s="88" t="s">
        <v>333</v>
      </c>
      <c r="C12" s="88" t="s">
        <v>336</v>
      </c>
      <c r="D12" s="88" t="s">
        <v>324</v>
      </c>
      <c r="E12" s="88">
        <v>8</v>
      </c>
      <c r="F12" s="91" t="s">
        <v>304</v>
      </c>
    </row>
    <row r="13" spans="1:6" x14ac:dyDescent="0.2">
      <c r="B13" s="94"/>
      <c r="C13" s="94" t="s">
        <v>328</v>
      </c>
      <c r="D13" s="94" t="s">
        <v>328</v>
      </c>
      <c r="E13" s="94"/>
      <c r="F13" s="97" t="s">
        <v>328</v>
      </c>
    </row>
  </sheetData>
  <phoneticPr fontId="14"/>
  <hyperlinks>
    <hyperlink ref="A2" location="テーブル一覧!A1" display="&lt;-" xr:uid="{00000000-0004-0000-0600-000000000000}"/>
  </hyperlinks>
  <pageMargins left="0.74791666666666667" right="0.74791666666666667" top="0.98402777777777783" bottom="0.98402777777777783" header="0.51180555555555562" footer="0.51180555555555562"/>
  <pageSetup paperSize="9" firstPageNumber="0" orientation="portrait" horizontalDpi="300" verticalDpi="30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B2:B29"/>
  <sheetViews>
    <sheetView workbookViewId="0"/>
  </sheetViews>
  <sheetFormatPr defaultColWidth="8.81640625" defaultRowHeight="13" x14ac:dyDescent="0.2"/>
  <cols>
    <col min="1" max="1" width="3.81640625" customWidth="1"/>
    <col min="2" max="2" width="17.1796875" customWidth="1"/>
    <col min="3" max="3" width="15.6328125" customWidth="1"/>
  </cols>
  <sheetData>
    <row r="2" spans="2:2" x14ac:dyDescent="0.2">
      <c r="B2" s="7" t="s">
        <v>67</v>
      </c>
    </row>
    <row r="4" spans="2:2" x14ac:dyDescent="0.2">
      <c r="B4" s="3" t="s">
        <v>68</v>
      </c>
    </row>
    <row r="5" spans="2:2" x14ac:dyDescent="0.2">
      <c r="B5" s="85"/>
    </row>
    <row r="6" spans="2:2" x14ac:dyDescent="0.2">
      <c r="B6" s="88" t="s">
        <v>69</v>
      </c>
    </row>
    <row r="7" spans="2:2" x14ac:dyDescent="0.2">
      <c r="B7" s="88" t="s">
        <v>39</v>
      </c>
    </row>
    <row r="8" spans="2:2" x14ac:dyDescent="0.2">
      <c r="B8" s="88" t="s">
        <v>70</v>
      </c>
    </row>
    <row r="9" spans="2:2" x14ac:dyDescent="0.2">
      <c r="B9" s="88" t="s">
        <v>71</v>
      </c>
    </row>
    <row r="10" spans="2:2" x14ac:dyDescent="0.2">
      <c r="B10" s="88" t="s">
        <v>72</v>
      </c>
    </row>
    <row r="11" spans="2:2" x14ac:dyDescent="0.2">
      <c r="B11" s="88" t="s">
        <v>73</v>
      </c>
    </row>
    <row r="12" spans="2:2" x14ac:dyDescent="0.2">
      <c r="B12" s="88" t="s">
        <v>74</v>
      </c>
    </row>
    <row r="13" spans="2:2" x14ac:dyDescent="0.2">
      <c r="B13" s="88" t="s">
        <v>75</v>
      </c>
    </row>
    <row r="14" spans="2:2" x14ac:dyDescent="0.2">
      <c r="B14" s="88"/>
    </row>
    <row r="15" spans="2:2" x14ac:dyDescent="0.2">
      <c r="B15" s="88" t="s">
        <v>76</v>
      </c>
    </row>
    <row r="16" spans="2:2" x14ac:dyDescent="0.2">
      <c r="B16" s="88" t="s">
        <v>77</v>
      </c>
    </row>
    <row r="17" spans="2:2" x14ac:dyDescent="0.2">
      <c r="B17" s="88" t="s">
        <v>78</v>
      </c>
    </row>
    <row r="18" spans="2:2" x14ac:dyDescent="0.2">
      <c r="B18" s="88" t="s">
        <v>79</v>
      </c>
    </row>
    <row r="19" spans="2:2" x14ac:dyDescent="0.2">
      <c r="B19" s="88"/>
    </row>
    <row r="20" spans="2:2" x14ac:dyDescent="0.2">
      <c r="B20" s="88" t="s">
        <v>80</v>
      </c>
    </row>
    <row r="21" spans="2:2" x14ac:dyDescent="0.2">
      <c r="B21" s="88" t="s">
        <v>81</v>
      </c>
    </row>
    <row r="22" spans="2:2" x14ac:dyDescent="0.2">
      <c r="B22" s="88" t="s">
        <v>82</v>
      </c>
    </row>
    <row r="23" spans="2:2" x14ac:dyDescent="0.2">
      <c r="B23" s="88" t="s">
        <v>83</v>
      </c>
    </row>
    <row r="24" spans="2:2" x14ac:dyDescent="0.2">
      <c r="B24" s="88"/>
    </row>
    <row r="25" spans="2:2" x14ac:dyDescent="0.2">
      <c r="B25" s="88" t="s">
        <v>84</v>
      </c>
    </row>
    <row r="26" spans="2:2" x14ac:dyDescent="0.2">
      <c r="B26" s="88" t="s">
        <v>85</v>
      </c>
    </row>
    <row r="27" spans="2:2" x14ac:dyDescent="0.2">
      <c r="B27" s="88" t="s">
        <v>86</v>
      </c>
    </row>
    <row r="28" spans="2:2" x14ac:dyDescent="0.2">
      <c r="B28" s="88" t="s">
        <v>87</v>
      </c>
    </row>
    <row r="29" spans="2:2" x14ac:dyDescent="0.2">
      <c r="B29" s="94" t="s">
        <v>88</v>
      </c>
    </row>
  </sheetData>
  <phoneticPr fontId="14"/>
  <pageMargins left="0.74791666666666667" right="0.74791666666666667" top="0.98402777777777783" bottom="0.98402777777777783" header="0.51180555555555562" footer="0.51180555555555562"/>
  <pageSetup paperSize="9" firstPageNumber="0" orientation="portrait" horizontalDpi="300" verticalDpi="300"/>
  <legacy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2"/>
  <dimension ref="B2:D20"/>
  <sheetViews>
    <sheetView workbookViewId="0"/>
  </sheetViews>
  <sheetFormatPr defaultColWidth="9" defaultRowHeight="12" x14ac:dyDescent="0.2"/>
  <cols>
    <col min="1" max="1" width="3.81640625" style="10" customWidth="1"/>
    <col min="2" max="2" width="13.453125" style="10" customWidth="1"/>
    <col min="3" max="3" width="13.1796875" style="10" customWidth="1"/>
    <col min="4" max="4" width="71.36328125" style="10" customWidth="1"/>
    <col min="5" max="16384" width="9" style="10"/>
  </cols>
  <sheetData>
    <row r="2" spans="2:4" ht="14" x14ac:dyDescent="0.2">
      <c r="B2" s="11" t="s">
        <v>89</v>
      </c>
    </row>
    <row r="4" spans="2:4" x14ac:dyDescent="0.2">
      <c r="B4" s="12" t="s">
        <v>90</v>
      </c>
      <c r="C4" s="12" t="s">
        <v>91</v>
      </c>
      <c r="D4" s="12" t="s">
        <v>10</v>
      </c>
    </row>
    <row r="5" spans="2:4" x14ac:dyDescent="0.2">
      <c r="B5" s="122" t="s">
        <v>92</v>
      </c>
      <c r="C5" s="13" t="s">
        <v>93</v>
      </c>
      <c r="D5" s="14" t="s">
        <v>94</v>
      </c>
    </row>
    <row r="6" spans="2:4" x14ac:dyDescent="0.2">
      <c r="B6" s="122"/>
      <c r="C6" s="13" t="s">
        <v>95</v>
      </c>
      <c r="D6" s="14" t="s">
        <v>96</v>
      </c>
    </row>
    <row r="7" spans="2:4" x14ac:dyDescent="0.2">
      <c r="B7" s="122"/>
      <c r="C7" s="13" t="s">
        <v>97</v>
      </c>
      <c r="D7" s="14" t="s">
        <v>98</v>
      </c>
    </row>
    <row r="8" spans="2:4" x14ac:dyDescent="0.2">
      <c r="B8" s="122"/>
      <c r="C8" s="13" t="s">
        <v>99</v>
      </c>
      <c r="D8" s="14" t="s">
        <v>100</v>
      </c>
    </row>
    <row r="9" spans="2:4" x14ac:dyDescent="0.2">
      <c r="B9" s="122" t="s">
        <v>101</v>
      </c>
      <c r="C9" s="13" t="s">
        <v>102</v>
      </c>
      <c r="D9" s="14" t="s">
        <v>103</v>
      </c>
    </row>
    <row r="10" spans="2:4" x14ac:dyDescent="0.2">
      <c r="B10" s="122"/>
      <c r="C10" s="13" t="s">
        <v>104</v>
      </c>
      <c r="D10" s="14" t="s">
        <v>105</v>
      </c>
    </row>
    <row r="11" spans="2:4" x14ac:dyDescent="0.2">
      <c r="B11" s="122" t="s">
        <v>106</v>
      </c>
      <c r="C11" s="13" t="s">
        <v>72</v>
      </c>
      <c r="D11" s="14" t="s">
        <v>107</v>
      </c>
    </row>
    <row r="12" spans="2:4" x14ac:dyDescent="0.2">
      <c r="B12" s="122"/>
      <c r="C12" s="13" t="s">
        <v>71</v>
      </c>
      <c r="D12" s="14" t="s">
        <v>108</v>
      </c>
    </row>
    <row r="13" spans="2:4" x14ac:dyDescent="0.2">
      <c r="B13" s="122" t="s">
        <v>109</v>
      </c>
      <c r="C13" s="13" t="s">
        <v>110</v>
      </c>
      <c r="D13" s="14" t="s">
        <v>111</v>
      </c>
    </row>
    <row r="14" spans="2:4" x14ac:dyDescent="0.2">
      <c r="B14" s="122"/>
      <c r="C14" s="13" t="s">
        <v>112</v>
      </c>
      <c r="D14" s="14" t="s">
        <v>113</v>
      </c>
    </row>
    <row r="15" spans="2:4" x14ac:dyDescent="0.2">
      <c r="B15" s="122" t="s">
        <v>114</v>
      </c>
      <c r="C15" s="13" t="s">
        <v>76</v>
      </c>
      <c r="D15" s="14" t="s">
        <v>115</v>
      </c>
    </row>
    <row r="16" spans="2:4" x14ac:dyDescent="0.2">
      <c r="B16" s="122"/>
      <c r="C16" s="13" t="s">
        <v>116</v>
      </c>
      <c r="D16" s="14" t="s">
        <v>117</v>
      </c>
    </row>
    <row r="17" spans="2:4" x14ac:dyDescent="0.2">
      <c r="B17" s="122"/>
      <c r="C17" s="13" t="s">
        <v>78</v>
      </c>
      <c r="D17" s="14" t="s">
        <v>118</v>
      </c>
    </row>
    <row r="18" spans="2:4" x14ac:dyDescent="0.2">
      <c r="B18" s="122" t="s">
        <v>119</v>
      </c>
      <c r="C18" s="13" t="s">
        <v>120</v>
      </c>
      <c r="D18" s="14" t="s">
        <v>121</v>
      </c>
    </row>
    <row r="19" spans="2:4" x14ac:dyDescent="0.2">
      <c r="B19" s="122"/>
      <c r="C19" s="13" t="s">
        <v>122</v>
      </c>
      <c r="D19" s="14" t="s">
        <v>123</v>
      </c>
    </row>
    <row r="20" spans="2:4" x14ac:dyDescent="0.2">
      <c r="B20" s="122"/>
      <c r="C20" s="13" t="s">
        <v>124</v>
      </c>
      <c r="D20" s="14" t="s">
        <v>125</v>
      </c>
    </row>
  </sheetData>
  <mergeCells count="6">
    <mergeCell ref="B15:B17"/>
    <mergeCell ref="B18:B20"/>
    <mergeCell ref="B5:B8"/>
    <mergeCell ref="B9:B10"/>
    <mergeCell ref="B11:B12"/>
    <mergeCell ref="B13:B14"/>
  </mergeCells>
  <phoneticPr fontId="14"/>
  <pageMargins left="0.74791666666666667" right="0.74791666666666667" top="0.98402777777777783" bottom="0.98402777777777783" header="0.51180555555555562" footer="0.51180555555555562"/>
  <pageSetup paperSize="9" firstPageNumber="0" orientation="portrait" horizontalDpi="300" verticalDpi="3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9</vt:i4>
      </vt:variant>
    </vt:vector>
  </HeadingPairs>
  <TitlesOfParts>
    <vt:vector size="23" baseType="lpstr">
      <vt:lpstr>表紙</vt:lpstr>
      <vt:lpstr>変更履歴</vt:lpstr>
      <vt:lpstr>テーブル一覧</vt:lpstr>
      <vt:lpstr>雛形</vt:lpstr>
      <vt:lpstr>sample_tbl</vt:lpstr>
      <vt:lpstr>ＳＱＬ文</vt:lpstr>
      <vt:lpstr>項目管理</vt:lpstr>
      <vt:lpstr>データ型</vt:lpstr>
      <vt:lpstr>SQL_Server</vt:lpstr>
      <vt:lpstr>SymfoWARE</vt:lpstr>
      <vt:lpstr>Oracle</vt:lpstr>
      <vt:lpstr>PostgreSQL</vt:lpstr>
      <vt:lpstr>共通設定</vt:lpstr>
      <vt:lpstr>Readme</vt:lpstr>
      <vt:lpstr>DataType</vt:lpstr>
      <vt:lpstr>FIELD_KANJI</vt:lpstr>
      <vt:lpstr>FIELD_LIST</vt:lpstr>
      <vt:lpstr>PostgreSQL</vt:lpstr>
      <vt:lpstr>sample_tbl!Print_Area</vt:lpstr>
      <vt:lpstr>テーブル一覧!Print_Area</vt:lpstr>
      <vt:lpstr>雛形!Print_Area</vt:lpstr>
      <vt:lpstr>sample_tbl!Print_Titles</vt:lpstr>
      <vt:lpstr>雛形!Print_Titles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starz</dc:creator>
  <cp:keywords/>
  <dc:description/>
  <cp:lastModifiedBy>starz</cp:lastModifiedBy>
  <cp:revision>1</cp:revision>
  <cp:lastPrinted>2005-06-25T18:45:40Z</cp:lastPrinted>
  <dcterms:created xsi:type="dcterms:W3CDTF">2004-05-10T05:14:14Z</dcterms:created>
  <dcterms:modified xsi:type="dcterms:W3CDTF">2022-09-10T04:38:33Z</dcterms:modified>
</cp:coreProperties>
</file>